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480" windowHeight="11250"/>
  </bookViews>
  <sheets>
    <sheet name="Ведом" sheetId="17" r:id="rId1"/>
    <sheet name="Лист13" sheetId="32" state="hidden" r:id="rId2"/>
    <sheet name="Ассигнования" sheetId="33" state="hidden" r:id="rId3"/>
  </sheets>
  <definedNames>
    <definedName name="_FilterDatabase" localSheetId="0" hidden="1">Ведом!$F$23:$L$52</definedName>
    <definedName name="_xlnm._FilterDatabase" localSheetId="0" hidden="1">Ведом!$G$23:$L$52</definedName>
    <definedName name="Print_Titles" localSheetId="0">Ведом!$24:$24</definedName>
    <definedName name="_xlnm.Print_Titles" localSheetId="0">Ведом!$19:$19</definedName>
    <definedName name="Имя_ГРБС" localSheetId="0">Ведом!$Q$22:$Q$23</definedName>
  </definedNames>
  <calcPr calcId="125725"/>
</workbook>
</file>

<file path=xl/calcChain.xml><?xml version="1.0" encoding="utf-8"?>
<calcChain xmlns="http://schemas.openxmlformats.org/spreadsheetml/2006/main">
  <c r="L24" i="17"/>
  <c r="L35" l="1"/>
  <c r="L50"/>
  <c r="L48"/>
  <c r="L37"/>
  <c r="L33"/>
  <c r="L31"/>
  <c r="L39" l="1"/>
  <c r="L42"/>
  <c r="L44" l="1"/>
  <c r="L86" i="33"/>
  <c r="L71"/>
  <c r="L70" s="1"/>
  <c r="L65"/>
  <c r="L64" s="1"/>
  <c r="L63"/>
  <c r="L62" s="1"/>
  <c r="L61"/>
  <c r="L60" s="1"/>
  <c r="L59"/>
  <c r="L58" s="1"/>
  <c r="L57"/>
  <c r="L56" s="1"/>
  <c r="L54"/>
  <c r="L53" s="1"/>
  <c r="L52" s="1"/>
  <c r="L52" i="17" l="1"/>
  <c r="L85" i="33"/>
  <c r="L84" s="1"/>
  <c r="L83" s="1"/>
  <c r="L82" s="1"/>
  <c r="L55"/>
  <c r="L27"/>
  <c r="L26" s="1"/>
  <c r="L31"/>
  <c r="L37"/>
  <c r="L47"/>
  <c r="L98"/>
  <c r="L101"/>
  <c r="L100" s="1"/>
  <c r="L107"/>
  <c r="L106" s="1"/>
  <c r="L105" s="1"/>
  <c r="L104" s="1"/>
  <c r="L113"/>
  <c r="L112" s="1"/>
  <c r="L24"/>
  <c r="L23" s="1"/>
  <c r="L22" s="1"/>
  <c r="L32"/>
  <c r="L45"/>
  <c r="L44" s="1"/>
  <c r="L51"/>
  <c r="L50" s="1"/>
  <c r="L81"/>
  <c r="L80" s="1"/>
  <c r="L79" s="1"/>
  <c r="L78" s="1"/>
  <c r="L95"/>
  <c r="L94" s="1"/>
  <c r="L93" s="1"/>
  <c r="L99"/>
  <c r="L111"/>
  <c r="L110" s="1"/>
  <c r="L48"/>
  <c r="L29" l="1"/>
  <c r="L28" s="1"/>
  <c r="L40"/>
  <c r="L39" s="1"/>
  <c r="L109"/>
  <c r="L108" s="1"/>
  <c r="L30"/>
  <c r="L25" s="1"/>
  <c r="L21" s="1"/>
  <c r="L20" s="1"/>
  <c r="L97"/>
  <c r="L38"/>
  <c r="L36" s="1"/>
  <c r="L35" s="1"/>
  <c r="L34" s="1"/>
  <c r="L77"/>
  <c r="L76" s="1"/>
  <c r="L75" s="1"/>
  <c r="L74" s="1"/>
  <c r="L69"/>
  <c r="L68" s="1"/>
  <c r="L67" s="1"/>
  <c r="L66" s="1"/>
  <c r="L91"/>
  <c r="L90" s="1"/>
  <c r="L89" s="1"/>
  <c r="L88" s="1"/>
  <c r="L103"/>
  <c r="L102" s="1"/>
  <c r="L49"/>
  <c r="L46" s="1"/>
  <c r="L43" s="1"/>
  <c r="L42" s="1"/>
  <c r="L33" l="1"/>
  <c r="L96"/>
  <c r="L92" s="1"/>
  <c r="L41" s="1"/>
  <c r="L114" l="1"/>
</calcChain>
</file>

<file path=xl/sharedStrings.xml><?xml version="1.0" encoding="utf-8"?>
<sst xmlns="http://schemas.openxmlformats.org/spreadsheetml/2006/main" count="590" uniqueCount="113">
  <si>
    <t>Наименование</t>
  </si>
  <si>
    <t>2.</t>
  </si>
  <si>
    <t>ИТОГО РАСХОДОВ</t>
  </si>
  <si>
    <t xml:space="preserve"> </t>
  </si>
  <si>
    <t>Другие общегосударственные вопросы</t>
  </si>
  <si>
    <t>Благоустройство</t>
  </si>
  <si>
    <t>Резервные фонды</t>
  </si>
  <si>
    <t>Резервный фонд местной администрации</t>
  </si>
  <si>
    <t>Охрана семьи и детства</t>
  </si>
  <si>
    <t>Молодежная политика и оздоровление детей</t>
  </si>
  <si>
    <t>1.</t>
  </si>
  <si>
    <t>Функционирование высшего должностного лица субъекта Российской Федерации и муниципального образования</t>
  </si>
  <si>
    <t xml:space="preserve">Глава муниципального образования </t>
  </si>
  <si>
    <t xml:space="preserve">Аппарат представительного органа муниципального образования </t>
  </si>
  <si>
    <t>Глава местной администрации (исполнительно-распорядительного органа муниципального образования)</t>
  </si>
  <si>
    <t>Содержание и обеспечение деятельности местной администрации по решению вопросов местного значения</t>
  </si>
  <si>
    <t>Выполнение отдельных государственных полномочий за счет субвенций из фонда компенсаций Санкт-Петербурга</t>
  </si>
  <si>
    <t>Обеспечение проведения выборов и референдумов</t>
  </si>
  <si>
    <t>Члены избирательной комиссии муниципального образования</t>
  </si>
  <si>
    <t>Формирование архивных фондов органов местного самоуправления, муниципальных предприятий и учреждений</t>
  </si>
  <si>
    <t>Осуществление в порядке и формах, установленных законом Санкт-Петербурга, поддержки деятельности граждан, общественных объединений, участвующих в охране общественного порядка на территории муниципального образования</t>
  </si>
  <si>
    <t>Проведение конференций граждан (собраний делегатов), опросов граждан по инициативе органов местного самоуправления</t>
  </si>
  <si>
    <t>НАЦИОНАЛЬНАЯ БЕЗОПАСНОСТЬ И ПРАВООХРАНИТЕЛЬНАЯ ДЕЯТЕЛЬНОСТЬ</t>
  </si>
  <si>
    <t>ЖИЛИЩНО-КОММУНАЛЬНОЕ ХОЗЯЙСТВО</t>
  </si>
  <si>
    <t>СОЦИАЛЬНАЯ ПОЛИТИКА</t>
  </si>
  <si>
    <t>ОБРАЗОВАНИЕ</t>
  </si>
  <si>
    <t>ОХРАНА ОКРУЖАЮЩЕЙ СРЕДЫ</t>
  </si>
  <si>
    <t>Другие вопросы в области охраны окружающей среды</t>
  </si>
  <si>
    <t>Участие в мероприятиях по охране окружающей среды в границах муниципального образования</t>
  </si>
  <si>
    <t>ФИЗИЧЕСКАЯ КУЛЬТУРА И СПОРТ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</si>
  <si>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</si>
  <si>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КУЛЬТУРА, КИНЕМАТОГРАФИЯ </t>
  </si>
  <si>
    <t>Защита населения и территорий от чрезвычайных ситуаций природного и техногенного характера, гражданская оборона</t>
  </si>
  <si>
    <t>Код целевой статьи расходов</t>
  </si>
  <si>
    <t>Код ГРБС</t>
  </si>
  <si>
    <t>Субсидии некоммерческим организациям</t>
  </si>
  <si>
    <t>СРЕДСТВА МАССОВОЙ ИНФОРМАЦИИ</t>
  </si>
  <si>
    <t>Код раздела, подраз-дела</t>
  </si>
  <si>
    <t>ОБЩЕГОСУДАРСТВЕННЫЕ РАСХОДЫ</t>
  </si>
  <si>
    <t>Расходы на благоустройство</t>
  </si>
  <si>
    <t>Периодическая печать и издательства</t>
  </si>
  <si>
    <t>Физическая культура</t>
  </si>
  <si>
    <t>Культура</t>
  </si>
  <si>
    <t>Избирательная комиссия внутригородского муниципального образования Санкт-Петербурга муниципального округа № 72</t>
  </si>
  <si>
    <t>Муниципальный Совет внутригородского муниципального образования Санкт-Петербурга муниципального округа № 72</t>
  </si>
  <si>
    <t>Местная администрация внутригородского муниципального образования Санкт-Петербурга муниципального округа № 72</t>
  </si>
  <si>
    <t>Код вида расхо-дов</t>
  </si>
  <si>
    <t>образования Санкт-Петербурга</t>
  </si>
  <si>
    <t>внутригородского муниципального</t>
  </si>
  <si>
    <t>внутригородского муниципального образования Санкт-Петербурга</t>
  </si>
  <si>
    <t>Социальное обеспечение населения</t>
  </si>
  <si>
    <t>Расходы на предоставление доплат к пенсии лицам, замещающим муниципальные должности и должности муниципальной службы</t>
  </si>
  <si>
    <t>муниципального округа № 72</t>
  </si>
  <si>
    <t>Периодические издания, учрежденные представительными органами муниципального образования</t>
  </si>
  <si>
    <t>Организационо-воспитательная работа с молодежью</t>
  </si>
  <si>
    <t>Участие в профилактике терроризма, экстремизма, правонарушений и ДТП</t>
  </si>
  <si>
    <t>Меры социальной поддержки населения по публичным нормативным обязательствам</t>
  </si>
  <si>
    <t>Резервные средства</t>
  </si>
  <si>
    <t>Н</t>
  </si>
  <si>
    <t>о</t>
  </si>
  <si>
    <t>м</t>
  </si>
  <si>
    <t>е</t>
  </si>
  <si>
    <t>р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</si>
  <si>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</si>
  <si>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3.</t>
  </si>
  <si>
    <t>4.</t>
  </si>
  <si>
    <t>5.</t>
  </si>
  <si>
    <t>6.</t>
  </si>
  <si>
    <t>7.</t>
  </si>
  <si>
    <t>8.</t>
  </si>
  <si>
    <t>9.</t>
  </si>
  <si>
    <t>к Решению Муниципального совета</t>
  </si>
  <si>
    <t>Сумма,
(тыс. руб)</t>
  </si>
  <si>
    <t>"Приложение 2</t>
  </si>
  <si>
    <t>Проведение выборов в представительные органы муниципального образования</t>
  </si>
  <si>
    <t>муниципального округа № 72 на 2014 год</t>
  </si>
  <si>
    <t>Прочая закупка товаров, работ и услуг для обеспечения  государственных (муниципальных) нужд</t>
  </si>
  <si>
    <t>Уплата прочих налогов, сборов и иных платежей</t>
  </si>
  <si>
    <t>от  13.11.2013 года № 29</t>
  </si>
  <si>
    <t>Уплата налогов, сборов и иных платежей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</si>
  <si>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</si>
  <si>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НАЦИОНАЛЬНАЯ ЭКОНОМИКА</t>
  </si>
  <si>
    <t>Общеэкономические вопросы</t>
  </si>
  <si>
    <t>Расходы на исполнение государственного полномочия по составлению протоколов об административных правонарушениях</t>
  </si>
  <si>
    <t>Опубликование муниципальных правовых актов, иной информации</t>
  </si>
  <si>
    <t>Создание условий для развития на территории муниципального образования массовой физкультуры и спорта</t>
  </si>
  <si>
    <t>Расходы на исполнение государсвенного полномочия по организации и осуществлению деятельности по опеке и попечительству</t>
  </si>
  <si>
    <t>Расходы на исполнение государственных полномочий по выплате денежных средств на содержание ребенка в семье опекуна и приемной семье</t>
  </si>
  <si>
    <t>Расходы на исполнение государственного полномочия по выплате денежных средств на  вознаграждение приемным родителям</t>
  </si>
  <si>
    <t>Организация местных и участие в организации и проведении городских праздничных и иных зрелищных мероприятий</t>
  </si>
  <si>
    <t>Расходы по участию во временном трудоустройстве несовершеннолетних в возрасте от 14 - 18 лет в свободное от учебы время</t>
  </si>
  <si>
    <t>Проведение подготовки и обучения неработающего населения способам защиты и действиям в чрезвычайных ситуациях</t>
  </si>
  <si>
    <t>Формирование и размещение муниципального заказа</t>
  </si>
  <si>
    <t>Расходы на оплату членских взносов на осуществление деятельности Совета муниципальных образований Санкт-Петербурга и содержание его органов</t>
  </si>
  <si>
    <t>Компенсация депутататам, осуществляющим свои полномочия на постоянной основе</t>
  </si>
  <si>
    <t>Компенсация депутатам, осуществляющим  свои полномочия на непостоянной основе</t>
  </si>
  <si>
    <t xml:space="preserve">РАСПРЕДЕЛЕНИЕ БЮДЖЕТНЫХ АССИГНОВАНИЙ </t>
  </si>
  <si>
    <t xml:space="preserve">от  25.09.2014 года № 16  </t>
  </si>
  <si>
    <t>Профессиональная подготовка, переподготовка и повышение квалификации</t>
  </si>
  <si>
    <t>ОБЩЕГОСУДАРСТВЕННЫЕ ВОПРОСЫ</t>
  </si>
  <si>
    <t>Пенсионное обеспечение</t>
  </si>
  <si>
    <t>от 05.12.2018 года №21</t>
  </si>
  <si>
    <t>Приложение 2</t>
  </si>
  <si>
    <t>муниципального округа № 72 на 2020 год</t>
  </si>
  <si>
    <t>Другие вопросы в области образования</t>
  </si>
  <si>
    <t>Другие вопросы в области культуры, кинематографии</t>
  </si>
  <si>
    <t>10.</t>
  </si>
  <si>
    <t>РАСПРЕДЕЛЕНИЕ БЮДЖЕТНЫХ АССИГНОВАНИЙ ПО РАЗДЕЛАМ, ПОДРАЗДЕЛАМ КЛАССИФИКАЦИИ РАСХОДОВ БЮДЖЕТА</t>
  </si>
  <si>
    <t>Код раздела</t>
  </si>
  <si>
    <t>Код подраздела</t>
  </si>
  <si>
    <t>Приложение 4</t>
  </si>
  <si>
    <t>к Решению Муниципального Совета</t>
  </si>
  <si>
    <t>от 18.12.2019 года №  31</t>
  </si>
</sst>
</file>

<file path=xl/styles.xml><?xml version="1.0" encoding="utf-8"?>
<styleSheet xmlns="http://schemas.openxmlformats.org/spreadsheetml/2006/main">
  <numFmts count="5">
    <numFmt numFmtId="164" formatCode="#,##0.0_р_."/>
    <numFmt numFmtId="165" formatCode="#,##0.0"/>
    <numFmt numFmtId="166" formatCode="000"/>
    <numFmt numFmtId="167" formatCode="0000"/>
    <numFmt numFmtId="168" formatCode="0000000"/>
  </numFmts>
  <fonts count="18">
    <font>
      <sz val="10"/>
      <name val="Arial"/>
    </font>
    <font>
      <sz val="8"/>
      <name val="Arial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20"/>
      <name val="Arial"/>
      <family val="2"/>
      <charset val="204"/>
    </font>
    <font>
      <i/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sz val="10"/>
      <color theme="8" tint="0.59999389629810485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189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1"/>
    <xf numFmtId="0" fontId="5" fillId="0" borderId="0" xfId="1" applyFont="1" applyAlignment="1">
      <alignment vertical="center"/>
    </xf>
    <xf numFmtId="0" fontId="6" fillId="0" borderId="0" xfId="1" applyFont="1" applyFill="1"/>
    <xf numFmtId="0" fontId="2" fillId="0" borderId="0" xfId="1" applyFont="1"/>
    <xf numFmtId="0" fontId="3" fillId="0" borderId="0" xfId="1" applyBorder="1"/>
    <xf numFmtId="0" fontId="3" fillId="0" borderId="0" xfId="1" applyAlignment="1">
      <alignment wrapText="1"/>
    </xf>
    <xf numFmtId="0" fontId="3" fillId="0" borderId="0" xfId="1" applyAlignment="1">
      <alignment horizontal="center" wrapText="1"/>
    </xf>
    <xf numFmtId="0" fontId="3" fillId="0" borderId="0" xfId="1" applyAlignment="1">
      <alignment horizontal="center"/>
    </xf>
    <xf numFmtId="164" fontId="3" fillId="0" borderId="0" xfId="1" applyNumberFormat="1" applyAlignment="1">
      <alignment horizontal="center"/>
    </xf>
    <xf numFmtId="0" fontId="3" fillId="0" borderId="0" xfId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3" fillId="0" borderId="0" xfId="1" applyFont="1" applyAlignment="1">
      <alignment horizontal="right" vertical="center"/>
    </xf>
    <xf numFmtId="0" fontId="3" fillId="0" borderId="0" xfId="1" applyBorder="1" applyAlignment="1">
      <alignment horizontal="right" vertical="center"/>
    </xf>
    <xf numFmtId="0" fontId="3" fillId="0" borderId="0" xfId="1" applyFont="1" applyBorder="1" applyAlignment="1">
      <alignment horizontal="right" vertical="center"/>
    </xf>
    <xf numFmtId="0" fontId="7" fillId="0" borderId="0" xfId="1" applyFont="1" applyAlignment="1">
      <alignment horizontal="right" vertical="center"/>
    </xf>
    <xf numFmtId="0" fontId="7" fillId="0" borderId="0" xfId="1" applyFont="1"/>
    <xf numFmtId="0" fontId="7" fillId="0" borderId="0" xfId="1" applyFont="1" applyBorder="1" applyAlignment="1">
      <alignment horizontal="right" vertical="center"/>
    </xf>
    <xf numFmtId="49" fontId="9" fillId="0" borderId="3" xfId="1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8" fillId="4" borderId="3" xfId="1" applyFont="1" applyFill="1" applyBorder="1" applyAlignment="1">
      <alignment horizontal="left" vertical="center" wrapText="1"/>
    </xf>
    <xf numFmtId="49" fontId="8" fillId="2" borderId="3" xfId="1" applyNumberFormat="1" applyFont="1" applyFill="1" applyBorder="1" applyAlignment="1">
      <alignment horizontal="left" vertical="center"/>
    </xf>
    <xf numFmtId="49" fontId="8" fillId="3" borderId="3" xfId="1" applyNumberFormat="1" applyFont="1" applyFill="1" applyBorder="1" applyAlignment="1">
      <alignment horizontal="left" vertical="center"/>
    </xf>
    <xf numFmtId="49" fontId="8" fillId="0" borderId="3" xfId="1" applyNumberFormat="1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 wrapText="1"/>
    </xf>
    <xf numFmtId="166" fontId="8" fillId="0" borderId="1" xfId="1" applyNumberFormat="1" applyFont="1" applyBorder="1" applyAlignment="1">
      <alignment horizontal="center" vertical="center" wrapText="1"/>
    </xf>
    <xf numFmtId="167" fontId="8" fillId="0" borderId="1" xfId="1" applyNumberFormat="1" applyFont="1" applyBorder="1" applyAlignment="1">
      <alignment horizontal="center" vertical="center"/>
    </xf>
    <xf numFmtId="168" fontId="8" fillId="0" borderId="1" xfId="1" applyNumberFormat="1" applyFont="1" applyBorder="1" applyAlignment="1">
      <alignment horizontal="center" vertical="center"/>
    </xf>
    <xf numFmtId="166" fontId="8" fillId="0" borderId="1" xfId="1" applyNumberFormat="1" applyFont="1" applyBorder="1" applyAlignment="1">
      <alignment horizontal="center" vertical="center"/>
    </xf>
    <xf numFmtId="165" fontId="8" fillId="0" borderId="1" xfId="1" applyNumberFormat="1" applyFont="1" applyBorder="1" applyAlignment="1">
      <alignment vertical="center"/>
    </xf>
    <xf numFmtId="49" fontId="11" fillId="0" borderId="3" xfId="1" applyNumberFormat="1" applyFont="1" applyBorder="1" applyAlignment="1">
      <alignment horizontal="left" vertical="center"/>
    </xf>
    <xf numFmtId="0" fontId="11" fillId="0" borderId="1" xfId="1" applyFont="1" applyBorder="1" applyAlignment="1">
      <alignment horizontal="left" vertical="center" wrapText="1"/>
    </xf>
    <xf numFmtId="166" fontId="11" fillId="0" borderId="1" xfId="1" applyNumberFormat="1" applyFont="1" applyBorder="1" applyAlignment="1">
      <alignment horizontal="center" vertical="center" wrapText="1"/>
    </xf>
    <xf numFmtId="167" fontId="11" fillId="0" borderId="1" xfId="1" applyNumberFormat="1" applyFont="1" applyBorder="1" applyAlignment="1">
      <alignment horizontal="center" vertical="center"/>
    </xf>
    <xf numFmtId="168" fontId="11" fillId="0" borderId="1" xfId="1" applyNumberFormat="1" applyFont="1" applyBorder="1" applyAlignment="1">
      <alignment horizontal="center" vertical="center"/>
    </xf>
    <xf numFmtId="166" fontId="11" fillId="0" borderId="1" xfId="1" applyNumberFormat="1" applyFont="1" applyBorder="1" applyAlignment="1">
      <alignment horizontal="center" vertical="center"/>
    </xf>
    <xf numFmtId="165" fontId="11" fillId="0" borderId="1" xfId="1" applyNumberFormat="1" applyFont="1" applyBorder="1" applyAlignment="1">
      <alignment vertical="center"/>
    </xf>
    <xf numFmtId="49" fontId="13" fillId="0" borderId="3" xfId="1" applyNumberFormat="1" applyFont="1" applyBorder="1" applyAlignment="1">
      <alignment horizontal="left" vertical="center"/>
    </xf>
    <xf numFmtId="166" fontId="13" fillId="0" borderId="1" xfId="1" applyNumberFormat="1" applyFont="1" applyBorder="1" applyAlignment="1">
      <alignment horizontal="center" vertical="center" wrapText="1"/>
    </xf>
    <xf numFmtId="167" fontId="13" fillId="0" borderId="1" xfId="1" applyNumberFormat="1" applyFont="1" applyBorder="1" applyAlignment="1">
      <alignment horizontal="center" vertical="center"/>
    </xf>
    <xf numFmtId="168" fontId="13" fillId="0" borderId="1" xfId="1" applyNumberFormat="1" applyFont="1" applyBorder="1" applyAlignment="1">
      <alignment horizontal="center" vertical="center"/>
    </xf>
    <xf numFmtId="166" fontId="13" fillId="0" borderId="1" xfId="1" applyNumberFormat="1" applyFont="1" applyBorder="1" applyAlignment="1">
      <alignment horizontal="center" vertical="center"/>
    </xf>
    <xf numFmtId="165" fontId="13" fillId="0" borderId="1" xfId="1" applyNumberFormat="1" applyFont="1" applyFill="1" applyBorder="1" applyAlignment="1">
      <alignment vertical="center"/>
    </xf>
    <xf numFmtId="165" fontId="8" fillId="0" borderId="1" xfId="1" applyNumberFormat="1" applyFont="1" applyFill="1" applyBorder="1" applyAlignment="1">
      <alignment vertical="center"/>
    </xf>
    <xf numFmtId="165" fontId="11" fillId="0" borderId="1" xfId="1" applyNumberFormat="1" applyFont="1" applyFill="1" applyBorder="1" applyAlignment="1">
      <alignment vertical="center"/>
    </xf>
    <xf numFmtId="49" fontId="8" fillId="0" borderId="3" xfId="1" applyNumberFormat="1" applyFont="1" applyFill="1" applyBorder="1" applyAlignment="1">
      <alignment horizontal="left" vertical="center"/>
    </xf>
    <xf numFmtId="49" fontId="8" fillId="0" borderId="1" xfId="1" applyNumberFormat="1" applyFont="1" applyBorder="1" applyAlignment="1">
      <alignment horizontal="left" vertical="center" wrapText="1"/>
    </xf>
    <xf numFmtId="49" fontId="11" fillId="0" borderId="3" xfId="1" applyNumberFormat="1" applyFont="1" applyFill="1" applyBorder="1" applyAlignment="1">
      <alignment horizontal="left" vertical="center"/>
    </xf>
    <xf numFmtId="0" fontId="8" fillId="0" borderId="1" xfId="1" applyFont="1" applyBorder="1" applyAlignment="1">
      <alignment vertical="center" wrapText="1"/>
    </xf>
    <xf numFmtId="49" fontId="11" fillId="0" borderId="1" xfId="1" applyNumberFormat="1" applyFont="1" applyBorder="1" applyAlignment="1">
      <alignment horizontal="left" vertical="center" wrapText="1"/>
    </xf>
    <xf numFmtId="167" fontId="8" fillId="0" borderId="1" xfId="1" applyNumberFormat="1" applyFont="1" applyBorder="1" applyAlignment="1">
      <alignment horizontal="center" vertical="center" wrapText="1"/>
    </xf>
    <xf numFmtId="168" fontId="8" fillId="0" borderId="1" xfId="1" applyNumberFormat="1" applyFont="1" applyBorder="1" applyAlignment="1">
      <alignment horizontal="center" vertical="center" wrapText="1"/>
    </xf>
    <xf numFmtId="167" fontId="11" fillId="0" borderId="1" xfId="1" applyNumberFormat="1" applyFont="1" applyBorder="1" applyAlignment="1">
      <alignment horizontal="center" vertical="center" wrapText="1"/>
    </xf>
    <xf numFmtId="168" fontId="11" fillId="0" borderId="1" xfId="1" applyNumberFormat="1" applyFont="1" applyBorder="1" applyAlignment="1">
      <alignment horizontal="center" vertical="center" wrapText="1"/>
    </xf>
    <xf numFmtId="167" fontId="13" fillId="0" borderId="1" xfId="1" applyNumberFormat="1" applyFont="1" applyBorder="1" applyAlignment="1">
      <alignment horizontal="center" vertical="center" wrapText="1"/>
    </xf>
    <xf numFmtId="0" fontId="11" fillId="0" borderId="1" xfId="1" applyFont="1" applyBorder="1" applyAlignment="1">
      <alignment vertical="center"/>
    </xf>
    <xf numFmtId="49" fontId="8" fillId="0" borderId="1" xfId="1" applyNumberFormat="1" applyFont="1" applyBorder="1" applyAlignment="1">
      <alignment vertical="center" wrapText="1"/>
    </xf>
    <xf numFmtId="0" fontId="8" fillId="0" borderId="1" xfId="1" applyFont="1" applyFill="1" applyBorder="1" applyAlignment="1">
      <alignment vertical="center" wrapText="1"/>
    </xf>
    <xf numFmtId="0" fontId="8" fillId="0" borderId="1" xfId="1" applyFont="1" applyFill="1" applyBorder="1" applyAlignment="1">
      <alignment horizontal="left" vertical="center" wrapText="1"/>
    </xf>
    <xf numFmtId="0" fontId="11" fillId="0" borderId="1" xfId="1" applyFont="1" applyFill="1" applyBorder="1" applyAlignment="1">
      <alignment vertical="center" wrapText="1"/>
    </xf>
    <xf numFmtId="49" fontId="14" fillId="0" borderId="2" xfId="1" applyNumberFormat="1" applyFont="1" applyFill="1" applyBorder="1" applyAlignment="1">
      <alignment horizontal="left" vertical="center" wrapText="1"/>
    </xf>
    <xf numFmtId="49" fontId="14" fillId="0" borderId="2" xfId="1" applyNumberFormat="1" applyFont="1" applyBorder="1" applyAlignment="1">
      <alignment horizontal="center" vertical="center" wrapText="1"/>
    </xf>
    <xf numFmtId="166" fontId="14" fillId="0" borderId="2" xfId="1" applyNumberFormat="1" applyFont="1" applyBorder="1" applyAlignment="1">
      <alignment horizontal="center" vertical="center" wrapText="1"/>
    </xf>
    <xf numFmtId="167" fontId="15" fillId="0" borderId="2" xfId="1" applyNumberFormat="1" applyFont="1" applyBorder="1" applyAlignment="1">
      <alignment horizontal="center" vertical="center" wrapText="1"/>
    </xf>
    <xf numFmtId="168" fontId="15" fillId="0" borderId="2" xfId="1" applyNumberFormat="1" applyFont="1" applyBorder="1" applyAlignment="1">
      <alignment horizontal="center" vertical="center" wrapText="1"/>
    </xf>
    <xf numFmtId="166" fontId="15" fillId="0" borderId="2" xfId="1" applyNumberFormat="1" applyFont="1" applyBorder="1" applyAlignment="1">
      <alignment horizontal="center" vertical="center" wrapText="1"/>
    </xf>
    <xf numFmtId="165" fontId="8" fillId="0" borderId="1" xfId="1" applyNumberFormat="1" applyFont="1" applyBorder="1" applyAlignment="1">
      <alignment horizontal="right" vertical="center"/>
    </xf>
    <xf numFmtId="1" fontId="1" fillId="0" borderId="0" xfId="1" applyNumberFormat="1" applyFont="1" applyAlignment="1">
      <alignment horizontal="center"/>
    </xf>
    <xf numFmtId="1" fontId="1" fillId="0" borderId="0" xfId="1" applyNumberFormat="1" applyFont="1" applyAlignment="1">
      <alignment horizontal="center" vertical="center"/>
    </xf>
    <xf numFmtId="1" fontId="9" fillId="0" borderId="4" xfId="1" applyNumberFormat="1" applyFont="1" applyBorder="1" applyAlignment="1">
      <alignment horizontal="center" vertical="center"/>
    </xf>
    <xf numFmtId="1" fontId="9" fillId="0" borderId="2" xfId="1" applyNumberFormat="1" applyFont="1" applyBorder="1" applyAlignment="1">
      <alignment horizontal="center" vertical="center"/>
    </xf>
    <xf numFmtId="1" fontId="12" fillId="0" borderId="4" xfId="1" applyNumberFormat="1" applyFont="1" applyBorder="1" applyAlignment="1">
      <alignment horizontal="center"/>
    </xf>
    <xf numFmtId="1" fontId="12" fillId="0" borderId="2" xfId="1" applyNumberFormat="1" applyFont="1" applyBorder="1" applyAlignment="1">
      <alignment horizontal="center"/>
    </xf>
    <xf numFmtId="1" fontId="1" fillId="0" borderId="0" xfId="1" applyNumberFormat="1" applyFont="1" applyBorder="1" applyAlignment="1">
      <alignment horizontal="center"/>
    </xf>
    <xf numFmtId="0" fontId="4" fillId="0" borderId="0" xfId="1" applyFont="1" applyAlignment="1">
      <alignment horizontal="center" vertical="center"/>
    </xf>
    <xf numFmtId="0" fontId="1" fillId="0" borderId="0" xfId="1" applyFont="1" applyAlignment="1">
      <alignment horizontal="right" vertical="center"/>
    </xf>
    <xf numFmtId="0" fontId="1" fillId="0" borderId="0" xfId="1" applyFont="1"/>
    <xf numFmtId="1" fontId="9" fillId="5" borderId="4" xfId="1" applyNumberFormat="1" applyFont="1" applyFill="1" applyBorder="1" applyAlignment="1">
      <alignment horizontal="center" vertical="center" wrapText="1"/>
    </xf>
    <xf numFmtId="1" fontId="9" fillId="5" borderId="2" xfId="1" applyNumberFormat="1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left" vertical="center" wrapText="1"/>
    </xf>
    <xf numFmtId="166" fontId="8" fillId="5" borderId="1" xfId="1" applyNumberFormat="1" applyFont="1" applyFill="1" applyBorder="1" applyAlignment="1">
      <alignment horizontal="center" vertical="center" wrapText="1"/>
    </xf>
    <xf numFmtId="167" fontId="8" fillId="5" borderId="4" xfId="1" applyNumberFormat="1" applyFont="1" applyFill="1" applyBorder="1" applyAlignment="1">
      <alignment horizontal="center" vertical="center" wrapText="1"/>
    </xf>
    <xf numFmtId="168" fontId="8" fillId="5" borderId="2" xfId="1" applyNumberFormat="1" applyFont="1" applyFill="1" applyBorder="1" applyAlignment="1">
      <alignment horizontal="center" vertical="center" wrapText="1"/>
    </xf>
    <xf numFmtId="166" fontId="8" fillId="5" borderId="2" xfId="1" applyNumberFormat="1" applyFont="1" applyFill="1" applyBorder="1" applyAlignment="1">
      <alignment horizontal="center" vertical="center" wrapText="1"/>
    </xf>
    <xf numFmtId="165" fontId="8" fillId="5" borderId="3" xfId="1" applyNumberFormat="1" applyFont="1" applyFill="1" applyBorder="1" applyAlignment="1">
      <alignment vertical="center"/>
    </xf>
    <xf numFmtId="1" fontId="9" fillId="6" borderId="4" xfId="1" applyNumberFormat="1" applyFont="1" applyFill="1" applyBorder="1" applyAlignment="1">
      <alignment horizontal="center" vertical="center"/>
    </xf>
    <xf numFmtId="1" fontId="9" fillId="6" borderId="2" xfId="1" applyNumberFormat="1" applyFont="1" applyFill="1" applyBorder="1" applyAlignment="1">
      <alignment horizontal="center" vertical="center"/>
    </xf>
    <xf numFmtId="0" fontId="8" fillId="6" borderId="1" xfId="1" applyFont="1" applyFill="1" applyBorder="1" applyAlignment="1">
      <alignment vertical="center" wrapText="1"/>
    </xf>
    <xf numFmtId="166" fontId="8" fillId="6" borderId="1" xfId="1" applyNumberFormat="1" applyFont="1" applyFill="1" applyBorder="1" applyAlignment="1">
      <alignment horizontal="center" vertical="center" wrapText="1"/>
    </xf>
    <xf numFmtId="167" fontId="8" fillId="6" borderId="1" xfId="1" applyNumberFormat="1" applyFont="1" applyFill="1" applyBorder="1" applyAlignment="1">
      <alignment horizontal="center" vertical="center"/>
    </xf>
    <xf numFmtId="168" fontId="8" fillId="6" borderId="1" xfId="1" applyNumberFormat="1" applyFont="1" applyFill="1" applyBorder="1" applyAlignment="1">
      <alignment horizontal="center" vertical="center"/>
    </xf>
    <xf numFmtId="166" fontId="8" fillId="6" borderId="1" xfId="1" applyNumberFormat="1" applyFont="1" applyFill="1" applyBorder="1" applyAlignment="1">
      <alignment horizontal="center" vertical="center"/>
    </xf>
    <xf numFmtId="165" fontId="8" fillId="6" borderId="1" xfId="1" applyNumberFormat="1" applyFont="1" applyFill="1" applyBorder="1" applyAlignment="1">
      <alignment vertical="center"/>
    </xf>
    <xf numFmtId="1" fontId="9" fillId="7" borderId="4" xfId="1" applyNumberFormat="1" applyFont="1" applyFill="1" applyBorder="1" applyAlignment="1">
      <alignment horizontal="center" vertical="center"/>
    </xf>
    <xf numFmtId="1" fontId="9" fillId="7" borderId="2" xfId="1" applyNumberFormat="1" applyFont="1" applyFill="1" applyBorder="1" applyAlignment="1">
      <alignment horizontal="center" vertical="center"/>
    </xf>
    <xf numFmtId="0" fontId="8" fillId="7" borderId="1" xfId="1" applyFont="1" applyFill="1" applyBorder="1" applyAlignment="1">
      <alignment horizontal="left" vertical="center" wrapText="1"/>
    </xf>
    <xf numFmtId="166" fontId="8" fillId="7" borderId="1" xfId="1" applyNumberFormat="1" applyFont="1" applyFill="1" applyBorder="1" applyAlignment="1">
      <alignment horizontal="center" vertical="center" wrapText="1"/>
    </xf>
    <xf numFmtId="167" fontId="8" fillId="7" borderId="1" xfId="1" applyNumberFormat="1" applyFont="1" applyFill="1" applyBorder="1" applyAlignment="1">
      <alignment horizontal="center" vertical="center"/>
    </xf>
    <xf numFmtId="168" fontId="8" fillId="7" borderId="1" xfId="1" applyNumberFormat="1" applyFont="1" applyFill="1" applyBorder="1" applyAlignment="1">
      <alignment horizontal="center" vertical="center"/>
    </xf>
    <xf numFmtId="166" fontId="8" fillId="7" borderId="1" xfId="1" applyNumberFormat="1" applyFont="1" applyFill="1" applyBorder="1" applyAlignment="1">
      <alignment horizontal="center" vertical="center"/>
    </xf>
    <xf numFmtId="165" fontId="8" fillId="7" borderId="1" xfId="1" applyNumberFormat="1" applyFont="1" applyFill="1" applyBorder="1" applyAlignment="1">
      <alignment vertical="center"/>
    </xf>
    <xf numFmtId="167" fontId="8" fillId="7" borderId="1" xfId="1" applyNumberFormat="1" applyFont="1" applyFill="1" applyBorder="1" applyAlignment="1">
      <alignment horizontal="center" vertical="center" wrapText="1"/>
    </xf>
    <xf numFmtId="168" fontId="8" fillId="7" borderId="1" xfId="1" applyNumberFormat="1" applyFont="1" applyFill="1" applyBorder="1" applyAlignment="1">
      <alignment horizontal="center" vertical="center" wrapText="1"/>
    </xf>
    <xf numFmtId="1" fontId="1" fillId="0" borderId="0" xfId="1" applyNumberFormat="1" applyFont="1" applyAlignment="1">
      <alignment horizontal="right"/>
    </xf>
    <xf numFmtId="1" fontId="12" fillId="7" borderId="4" xfId="1" applyNumberFormat="1" applyFont="1" applyFill="1" applyBorder="1" applyAlignment="1">
      <alignment horizontal="center" vertical="center"/>
    </xf>
    <xf numFmtId="1" fontId="12" fillId="7" borderId="2" xfId="1" applyNumberFormat="1" applyFont="1" applyFill="1" applyBorder="1" applyAlignment="1">
      <alignment horizontal="center" vertical="center"/>
    </xf>
    <xf numFmtId="166" fontId="16" fillId="0" borderId="1" xfId="1" applyNumberFormat="1" applyFont="1" applyBorder="1" applyAlignment="1">
      <alignment horizontal="center" vertical="center"/>
    </xf>
    <xf numFmtId="165" fontId="16" fillId="0" borderId="1" xfId="1" applyNumberFormat="1" applyFont="1" applyBorder="1" applyAlignment="1">
      <alignment vertical="center"/>
    </xf>
    <xf numFmtId="49" fontId="8" fillId="5" borderId="1" xfId="1" applyNumberFormat="1" applyFont="1" applyFill="1" applyBorder="1" applyAlignment="1">
      <alignment horizontal="left" vertical="center" wrapText="1"/>
    </xf>
    <xf numFmtId="167" fontId="8" fillId="5" borderId="1" xfId="1" applyNumberFormat="1" applyFont="1" applyFill="1" applyBorder="1" applyAlignment="1">
      <alignment horizontal="center" vertical="center"/>
    </xf>
    <xf numFmtId="168" fontId="11" fillId="5" borderId="1" xfId="1" applyNumberFormat="1" applyFont="1" applyFill="1" applyBorder="1" applyAlignment="1">
      <alignment horizontal="center" vertical="center"/>
    </xf>
    <xf numFmtId="166" fontId="11" fillId="5" borderId="1" xfId="1" applyNumberFormat="1" applyFont="1" applyFill="1" applyBorder="1" applyAlignment="1">
      <alignment horizontal="center" vertical="center"/>
    </xf>
    <xf numFmtId="1" fontId="9" fillId="5" borderId="4" xfId="1" applyNumberFormat="1" applyFont="1" applyFill="1" applyBorder="1" applyAlignment="1">
      <alignment horizontal="center" vertical="center"/>
    </xf>
    <xf numFmtId="1" fontId="9" fillId="5" borderId="2" xfId="1" applyNumberFormat="1" applyFont="1" applyFill="1" applyBorder="1" applyAlignment="1">
      <alignment horizontal="center" vertical="center"/>
    </xf>
    <xf numFmtId="49" fontId="11" fillId="5" borderId="3" xfId="1" applyNumberFormat="1" applyFont="1" applyFill="1" applyBorder="1" applyAlignment="1">
      <alignment horizontal="left" vertical="center"/>
    </xf>
    <xf numFmtId="165" fontId="8" fillId="5" borderId="1" xfId="1" applyNumberFormat="1" applyFont="1" applyFill="1" applyBorder="1" applyAlignment="1">
      <alignment vertical="center"/>
    </xf>
    <xf numFmtId="0" fontId="4" fillId="0" borderId="0" xfId="1" applyFont="1" applyAlignment="1">
      <alignment horizontal="center" vertical="center"/>
    </xf>
    <xf numFmtId="1" fontId="9" fillId="8" borderId="4" xfId="1" applyNumberFormat="1" applyFont="1" applyFill="1" applyBorder="1" applyAlignment="1">
      <alignment horizontal="center" vertical="center"/>
    </xf>
    <xf numFmtId="1" fontId="9" fillId="8" borderId="2" xfId="1" applyNumberFormat="1" applyFont="1" applyFill="1" applyBorder="1" applyAlignment="1">
      <alignment horizontal="center" vertical="center"/>
    </xf>
    <xf numFmtId="1" fontId="10" fillId="8" borderId="4" xfId="1" applyNumberFormat="1" applyFont="1" applyFill="1" applyBorder="1" applyAlignment="1">
      <alignment horizontal="center" vertical="center"/>
    </xf>
    <xf numFmtId="1" fontId="10" fillId="8" borderId="2" xfId="1" applyNumberFormat="1" applyFont="1" applyFill="1" applyBorder="1" applyAlignment="1">
      <alignment horizontal="center" vertical="center"/>
    </xf>
    <xf numFmtId="49" fontId="8" fillId="8" borderId="3" xfId="1" applyNumberFormat="1" applyFont="1" applyFill="1" applyBorder="1" applyAlignment="1">
      <alignment horizontal="left" vertical="center"/>
    </xf>
    <xf numFmtId="49" fontId="11" fillId="8" borderId="3" xfId="1" applyNumberFormat="1" applyFont="1" applyFill="1" applyBorder="1" applyAlignment="1">
      <alignment horizontal="left" vertical="center"/>
    </xf>
    <xf numFmtId="1" fontId="12" fillId="8" borderId="4" xfId="1" applyNumberFormat="1" applyFont="1" applyFill="1" applyBorder="1" applyAlignment="1">
      <alignment horizontal="center"/>
    </xf>
    <xf numFmtId="1" fontId="12" fillId="8" borderId="2" xfId="1" applyNumberFormat="1" applyFont="1" applyFill="1" applyBorder="1" applyAlignment="1">
      <alignment horizontal="center"/>
    </xf>
    <xf numFmtId="1" fontId="1" fillId="8" borderId="0" xfId="1" applyNumberFormat="1" applyFont="1" applyFill="1" applyAlignment="1">
      <alignment horizontal="center"/>
    </xf>
    <xf numFmtId="1" fontId="1" fillId="8" borderId="0" xfId="1" applyNumberFormat="1" applyFont="1" applyFill="1" applyAlignment="1">
      <alignment horizontal="right"/>
    </xf>
    <xf numFmtId="0" fontId="3" fillId="8" borderId="0" xfId="1" applyFill="1"/>
    <xf numFmtId="0" fontId="3" fillId="8" borderId="0" xfId="1" applyFill="1" applyAlignment="1">
      <alignment wrapText="1"/>
    </xf>
    <xf numFmtId="0" fontId="3" fillId="8" borderId="0" xfId="1" applyFill="1" applyAlignment="1">
      <alignment horizontal="center" wrapText="1"/>
    </xf>
    <xf numFmtId="0" fontId="3" fillId="8" borderId="0" xfId="1" applyFill="1" applyAlignment="1">
      <alignment horizontal="center"/>
    </xf>
    <xf numFmtId="164" fontId="3" fillId="8" borderId="0" xfId="1" applyNumberFormat="1" applyFill="1" applyAlignment="1">
      <alignment horizontal="center"/>
    </xf>
    <xf numFmtId="1" fontId="1" fillId="8" borderId="0" xfId="1" applyNumberFormat="1" applyFont="1" applyFill="1" applyAlignment="1">
      <alignment horizontal="center" vertical="center"/>
    </xf>
    <xf numFmtId="49" fontId="8" fillId="5" borderId="3" xfId="1" applyNumberFormat="1" applyFont="1" applyFill="1" applyBorder="1" applyAlignment="1">
      <alignment horizontal="left" vertical="center"/>
    </xf>
    <xf numFmtId="0" fontId="8" fillId="5" borderId="1" xfId="1" applyFont="1" applyFill="1" applyBorder="1" applyAlignment="1">
      <alignment vertical="center" wrapText="1"/>
    </xf>
    <xf numFmtId="168" fontId="8" fillId="5" borderId="1" xfId="1" applyNumberFormat="1" applyFont="1" applyFill="1" applyBorder="1" applyAlignment="1">
      <alignment horizontal="center" vertical="center"/>
    </xf>
    <xf numFmtId="166" fontId="8" fillId="5" borderId="1" xfId="1" applyNumberFormat="1" applyFont="1" applyFill="1" applyBorder="1" applyAlignment="1">
      <alignment horizontal="center" vertical="center"/>
    </xf>
    <xf numFmtId="49" fontId="8" fillId="7" borderId="3" xfId="1" applyNumberFormat="1" applyFont="1" applyFill="1" applyBorder="1" applyAlignment="1">
      <alignment horizontal="left" vertical="center"/>
    </xf>
    <xf numFmtId="0" fontId="8" fillId="8" borderId="1" xfId="1" applyFont="1" applyFill="1" applyBorder="1" applyAlignment="1">
      <alignment vertical="center" wrapText="1"/>
    </xf>
    <xf numFmtId="166" fontId="8" fillId="8" borderId="1" xfId="1" applyNumberFormat="1" applyFont="1" applyFill="1" applyBorder="1" applyAlignment="1">
      <alignment horizontal="center" vertical="center" wrapText="1"/>
    </xf>
    <xf numFmtId="167" fontId="8" fillId="8" borderId="1" xfId="1" applyNumberFormat="1" applyFont="1" applyFill="1" applyBorder="1" applyAlignment="1">
      <alignment horizontal="center" vertical="center"/>
    </xf>
    <xf numFmtId="168" fontId="8" fillId="8" borderId="1" xfId="1" applyNumberFormat="1" applyFont="1" applyFill="1" applyBorder="1" applyAlignment="1">
      <alignment horizontal="center" vertical="center"/>
    </xf>
    <xf numFmtId="166" fontId="8" fillId="8" borderId="1" xfId="1" applyNumberFormat="1" applyFont="1" applyFill="1" applyBorder="1" applyAlignment="1">
      <alignment horizontal="center" vertical="center"/>
    </xf>
    <xf numFmtId="165" fontId="8" fillId="8" borderId="1" xfId="1" applyNumberFormat="1" applyFont="1" applyFill="1" applyBorder="1" applyAlignment="1">
      <alignment vertical="center"/>
    </xf>
    <xf numFmtId="49" fontId="13" fillId="7" borderId="3" xfId="1" applyNumberFormat="1" applyFont="1" applyFill="1" applyBorder="1" applyAlignment="1">
      <alignment horizontal="left" vertical="center"/>
    </xf>
    <xf numFmtId="168" fontId="11" fillId="7" borderId="1" xfId="1" applyNumberFormat="1" applyFont="1" applyFill="1" applyBorder="1" applyAlignment="1">
      <alignment horizontal="center" vertical="center"/>
    </xf>
    <xf numFmtId="166" fontId="11" fillId="7" borderId="1" xfId="1" applyNumberFormat="1" applyFont="1" applyFill="1" applyBorder="1" applyAlignment="1">
      <alignment horizontal="center" vertical="center"/>
    </xf>
    <xf numFmtId="0" fontId="8" fillId="7" borderId="0" xfId="1" applyFont="1" applyFill="1" applyAlignment="1">
      <alignment vertical="center"/>
    </xf>
    <xf numFmtId="49" fontId="8" fillId="6" borderId="3" xfId="1" applyNumberFormat="1" applyFont="1" applyFill="1" applyBorder="1" applyAlignment="1">
      <alignment horizontal="left" vertical="center"/>
    </xf>
    <xf numFmtId="49" fontId="11" fillId="5" borderId="5" xfId="1" applyNumberFormat="1" applyFont="1" applyFill="1" applyBorder="1" applyAlignment="1">
      <alignment horizontal="left" vertical="center"/>
    </xf>
    <xf numFmtId="1" fontId="1" fillId="0" borderId="0" xfId="1" applyNumberFormat="1" applyFont="1" applyAlignment="1">
      <alignment horizontal="right"/>
    </xf>
    <xf numFmtId="1" fontId="1" fillId="0" borderId="0" xfId="1" applyNumberFormat="1" applyFont="1" applyAlignment="1">
      <alignment horizontal="right"/>
    </xf>
    <xf numFmtId="0" fontId="8" fillId="8" borderId="1" xfId="1" applyFont="1" applyFill="1" applyBorder="1" applyAlignment="1">
      <alignment horizontal="left" vertical="center" wrapText="1"/>
    </xf>
    <xf numFmtId="49" fontId="17" fillId="8" borderId="3" xfId="1" applyNumberFormat="1" applyFont="1" applyFill="1" applyBorder="1" applyAlignment="1">
      <alignment horizontal="left" vertical="center"/>
    </xf>
    <xf numFmtId="0" fontId="3" fillId="8" borderId="0" xfId="1" applyFont="1" applyFill="1" applyAlignment="1">
      <alignment horizontal="right" vertical="center"/>
    </xf>
    <xf numFmtId="0" fontId="3" fillId="8" borderId="0" xfId="1" applyFill="1" applyBorder="1"/>
    <xf numFmtId="0" fontId="3" fillId="8" borderId="0" xfId="1" applyFont="1" applyFill="1"/>
    <xf numFmtId="49" fontId="13" fillId="8" borderId="3" xfId="1" applyNumberFormat="1" applyFont="1" applyFill="1" applyBorder="1" applyAlignment="1">
      <alignment horizontal="left" vertical="center"/>
    </xf>
    <xf numFmtId="0" fontId="8" fillId="8" borderId="1" xfId="1" applyFont="1" applyFill="1" applyBorder="1" applyAlignment="1">
      <alignment horizontal="left" vertical="center"/>
    </xf>
    <xf numFmtId="0" fontId="3" fillId="8" borderId="6" xfId="1" applyFont="1" applyFill="1" applyBorder="1" applyAlignment="1">
      <alignment horizontal="right" vertical="center"/>
    </xf>
    <xf numFmtId="0" fontId="7" fillId="8" borderId="0" xfId="1" applyFont="1" applyFill="1"/>
    <xf numFmtId="0" fontId="7" fillId="8" borderId="0" xfId="1" applyFont="1" applyFill="1" applyAlignment="1">
      <alignment horizontal="right" vertical="center"/>
    </xf>
    <xf numFmtId="0" fontId="3" fillId="8" borderId="0" xfId="1" applyFill="1" applyBorder="1" applyAlignment="1">
      <alignment horizontal="right" vertical="center"/>
    </xf>
    <xf numFmtId="0" fontId="3" fillId="8" borderId="0" xfId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9" fillId="0" borderId="4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166" fontId="8" fillId="6" borderId="4" xfId="1" applyNumberFormat="1" applyFont="1" applyFill="1" applyBorder="1" applyAlignment="1">
      <alignment horizontal="center" vertical="center"/>
    </xf>
    <xf numFmtId="166" fontId="8" fillId="6" borderId="3" xfId="1" applyNumberFormat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167" fontId="8" fillId="6" borderId="4" xfId="1" applyNumberFormat="1" applyFont="1" applyFill="1" applyBorder="1" applyAlignment="1">
      <alignment horizontal="center" vertical="center"/>
    </xf>
    <xf numFmtId="167" fontId="8" fillId="6" borderId="3" xfId="1" applyNumberFormat="1" applyFont="1" applyFill="1" applyBorder="1" applyAlignment="1">
      <alignment horizontal="center" vertical="center"/>
    </xf>
    <xf numFmtId="167" fontId="8" fillId="8" borderId="4" xfId="1" applyNumberFormat="1" applyFont="1" applyFill="1" applyBorder="1" applyAlignment="1">
      <alignment horizontal="center" vertical="center"/>
    </xf>
    <xf numFmtId="167" fontId="8" fillId="8" borderId="3" xfId="1" applyNumberFormat="1" applyFont="1" applyFill="1" applyBorder="1" applyAlignment="1">
      <alignment horizontal="center" vertical="center"/>
    </xf>
    <xf numFmtId="167" fontId="8" fillId="8" borderId="4" xfId="1" applyNumberFormat="1" applyFont="1" applyFill="1" applyBorder="1" applyAlignment="1">
      <alignment horizontal="center" vertical="center" wrapText="1"/>
    </xf>
    <xf numFmtId="167" fontId="8" fillId="8" borderId="3" xfId="1" applyNumberFormat="1" applyFont="1" applyFill="1" applyBorder="1" applyAlignment="1">
      <alignment horizontal="center" vertical="center" wrapText="1"/>
    </xf>
    <xf numFmtId="167" fontId="8" fillId="7" borderId="4" xfId="1" applyNumberFormat="1" applyFont="1" applyFill="1" applyBorder="1" applyAlignment="1">
      <alignment horizontal="center" vertical="center"/>
    </xf>
    <xf numFmtId="167" fontId="8" fillId="7" borderId="3" xfId="1" applyNumberFormat="1" applyFont="1" applyFill="1" applyBorder="1" applyAlignment="1">
      <alignment horizontal="center" vertical="center"/>
    </xf>
    <xf numFmtId="167" fontId="8" fillId="5" borderId="4" xfId="1" applyNumberFormat="1" applyFont="1" applyFill="1" applyBorder="1" applyAlignment="1">
      <alignment horizontal="center" vertical="center"/>
    </xf>
    <xf numFmtId="167" fontId="8" fillId="5" borderId="3" xfId="1" applyNumberFormat="1" applyFont="1" applyFill="1" applyBorder="1" applyAlignment="1">
      <alignment horizontal="center" vertical="center"/>
    </xf>
    <xf numFmtId="168" fontId="8" fillId="6" borderId="4" xfId="1" applyNumberFormat="1" applyFont="1" applyFill="1" applyBorder="1" applyAlignment="1">
      <alignment horizontal="center" vertical="center"/>
    </xf>
    <xf numFmtId="168" fontId="8" fillId="6" borderId="3" xfId="1" applyNumberFormat="1" applyFont="1" applyFill="1" applyBorder="1" applyAlignment="1">
      <alignment horizontal="center" vertical="center"/>
    </xf>
    <xf numFmtId="168" fontId="11" fillId="5" borderId="4" xfId="1" applyNumberFormat="1" applyFont="1" applyFill="1" applyBorder="1" applyAlignment="1">
      <alignment horizontal="center" vertical="center"/>
    </xf>
    <xf numFmtId="168" fontId="11" fillId="5" borderId="3" xfId="1" applyNumberFormat="1" applyFont="1" applyFill="1" applyBorder="1" applyAlignment="1">
      <alignment horizontal="center" vertical="center"/>
    </xf>
    <xf numFmtId="1" fontId="1" fillId="0" borderId="0" xfId="1" applyNumberFormat="1" applyFont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U53"/>
  <sheetViews>
    <sheetView showGridLines="0" tabSelected="1" zoomScale="115" zoomScaleNormal="115" workbookViewId="0">
      <selection activeCell="G108" sqref="G108"/>
    </sheetView>
  </sheetViews>
  <sheetFormatPr defaultColWidth="9.140625" defaultRowHeight="12.75"/>
  <cols>
    <col min="1" max="4" width="2.140625" style="69" customWidth="1"/>
    <col min="5" max="5" width="2.28515625" style="69" customWidth="1"/>
    <col min="6" max="6" width="1.7109375" style="3" customWidth="1"/>
    <col min="7" max="7" width="39.5703125" style="8" customWidth="1"/>
    <col min="8" max="8" width="4" style="9" customWidth="1"/>
    <col min="9" max="9" width="5.5703125" style="10" customWidth="1"/>
    <col min="10" max="10" width="11.5703125" style="10" customWidth="1"/>
    <col min="11" max="11" width="4.28515625" style="10" customWidth="1"/>
    <col min="12" max="12" width="9.42578125" style="11" customWidth="1"/>
    <col min="13" max="13" width="1.140625" style="12" customWidth="1"/>
    <col min="14" max="16" width="9.140625" style="3"/>
    <col min="17" max="17" width="5.42578125" style="3" customWidth="1"/>
    <col min="18" max="16384" width="9.140625" style="3"/>
  </cols>
  <sheetData>
    <row r="1" spans="1:13">
      <c r="A1" s="166"/>
      <c r="B1" s="166"/>
      <c r="C1" s="166"/>
      <c r="D1" s="166"/>
      <c r="E1" s="166"/>
      <c r="F1" s="166"/>
      <c r="G1" s="166"/>
      <c r="H1" s="166"/>
      <c r="I1" s="167" t="s">
        <v>110</v>
      </c>
      <c r="J1" s="167"/>
      <c r="K1" s="167"/>
      <c r="L1" s="167"/>
    </row>
    <row r="2" spans="1:13">
      <c r="A2" s="166"/>
      <c r="B2" s="166"/>
      <c r="C2" s="166"/>
      <c r="D2" s="166"/>
      <c r="E2" s="166"/>
      <c r="F2" s="166"/>
      <c r="G2" s="166"/>
      <c r="H2" s="166"/>
      <c r="I2" s="167" t="s">
        <v>111</v>
      </c>
      <c r="J2" s="167"/>
      <c r="K2" s="167"/>
      <c r="L2" s="167"/>
    </row>
    <row r="3" spans="1:13">
      <c r="A3" s="166"/>
      <c r="B3" s="166"/>
      <c r="C3" s="166"/>
      <c r="D3" s="166"/>
      <c r="E3" s="166"/>
      <c r="F3" s="166"/>
      <c r="G3" s="166"/>
      <c r="H3" s="166"/>
      <c r="I3" s="167" t="s">
        <v>48</v>
      </c>
      <c r="J3" s="167"/>
      <c r="K3" s="167"/>
      <c r="L3" s="167"/>
    </row>
    <row r="4" spans="1:13">
      <c r="A4" s="166"/>
      <c r="B4" s="166"/>
      <c r="C4" s="166"/>
      <c r="D4" s="166"/>
      <c r="E4" s="166"/>
      <c r="F4" s="166"/>
      <c r="G4" s="166"/>
      <c r="H4" s="166"/>
      <c r="I4" s="167" t="s">
        <v>47</v>
      </c>
      <c r="J4" s="167"/>
      <c r="K4" s="167"/>
      <c r="L4" s="167"/>
    </row>
    <row r="5" spans="1:13">
      <c r="A5" s="166"/>
      <c r="B5" s="166"/>
      <c r="C5" s="166"/>
      <c r="D5" s="166"/>
      <c r="E5" s="166"/>
      <c r="F5" s="166"/>
      <c r="G5" s="166"/>
      <c r="H5" s="166"/>
      <c r="I5" s="167" t="s">
        <v>52</v>
      </c>
      <c r="J5" s="167"/>
      <c r="K5" s="167"/>
      <c r="L5" s="167"/>
    </row>
    <row r="6" spans="1:13">
      <c r="A6" s="166"/>
      <c r="B6" s="166"/>
      <c r="C6" s="166"/>
      <c r="D6" s="166"/>
      <c r="E6" s="166"/>
      <c r="F6" s="166"/>
      <c r="G6" s="166"/>
      <c r="H6" s="166"/>
      <c r="I6" s="167" t="s">
        <v>112</v>
      </c>
      <c r="J6" s="167"/>
      <c r="K6" s="167"/>
      <c r="L6" s="167"/>
    </row>
    <row r="7" spans="1:13" ht="12" customHeight="1">
      <c r="A7" s="1"/>
      <c r="B7" s="1"/>
      <c r="C7" s="2"/>
      <c r="D7" s="2"/>
      <c r="E7" s="1"/>
      <c r="F7" s="1"/>
      <c r="G7" s="2"/>
      <c r="H7" s="2"/>
      <c r="I7" s="1"/>
      <c r="J7" s="1"/>
      <c r="K7" s="2"/>
      <c r="L7" s="2"/>
    </row>
    <row r="8" spans="1:13" hidden="1">
      <c r="A8" s="152"/>
      <c r="B8" s="166"/>
      <c r="C8" s="166"/>
      <c r="D8" s="166"/>
      <c r="E8" s="166"/>
      <c r="F8" s="166"/>
      <c r="G8" s="166"/>
      <c r="H8" s="166"/>
      <c r="I8" s="166"/>
      <c r="J8" s="167" t="s">
        <v>102</v>
      </c>
      <c r="K8" s="167"/>
      <c r="L8" s="167"/>
      <c r="M8" s="167"/>
    </row>
    <row r="9" spans="1:13" ht="13.5" hidden="1" customHeight="1">
      <c r="A9" s="152"/>
      <c r="B9" s="166"/>
      <c r="C9" s="166"/>
      <c r="D9" s="166"/>
      <c r="E9" s="166"/>
      <c r="F9" s="166"/>
      <c r="G9" s="166"/>
      <c r="H9" s="166"/>
      <c r="I9" s="166"/>
      <c r="J9" s="167" t="s">
        <v>71</v>
      </c>
      <c r="K9" s="167"/>
      <c r="L9" s="167"/>
      <c r="M9" s="167"/>
    </row>
    <row r="10" spans="1:13" ht="14.25" hidden="1" customHeight="1">
      <c r="A10" s="152"/>
      <c r="B10" s="166"/>
      <c r="C10" s="166"/>
      <c r="D10" s="166"/>
      <c r="E10" s="166"/>
      <c r="F10" s="166"/>
      <c r="G10" s="166"/>
      <c r="H10" s="166"/>
      <c r="I10" s="166"/>
      <c r="J10" s="167" t="s">
        <v>48</v>
      </c>
      <c r="K10" s="167"/>
      <c r="L10" s="167"/>
      <c r="M10" s="167"/>
    </row>
    <row r="11" spans="1:13" ht="10.5" hidden="1" customHeight="1">
      <c r="A11" s="152"/>
      <c r="B11" s="166"/>
      <c r="C11" s="166"/>
      <c r="D11" s="166"/>
      <c r="E11" s="166"/>
      <c r="F11" s="166"/>
      <c r="G11" s="166"/>
      <c r="H11" s="166"/>
      <c r="I11" s="166"/>
      <c r="J11" s="167" t="s">
        <v>47</v>
      </c>
      <c r="K11" s="167"/>
      <c r="L11" s="167"/>
      <c r="M11" s="167"/>
    </row>
    <row r="12" spans="1:13" hidden="1">
      <c r="A12" s="153"/>
      <c r="B12" s="166"/>
      <c r="C12" s="166"/>
      <c r="D12" s="166"/>
      <c r="E12" s="166"/>
      <c r="F12" s="166"/>
      <c r="G12" s="166"/>
      <c r="H12" s="166"/>
      <c r="I12" s="166"/>
      <c r="J12" s="167" t="s">
        <v>52</v>
      </c>
      <c r="K12" s="167"/>
      <c r="L12" s="167"/>
      <c r="M12" s="167"/>
    </row>
    <row r="13" spans="1:13" hidden="1">
      <c r="A13" s="153"/>
      <c r="B13" s="166"/>
      <c r="C13" s="166"/>
      <c r="D13" s="166"/>
      <c r="E13" s="166"/>
      <c r="F13" s="166"/>
      <c r="G13" s="166"/>
      <c r="H13" s="166"/>
      <c r="I13" s="166"/>
      <c r="J13" s="167" t="s">
        <v>101</v>
      </c>
      <c r="K13" s="167"/>
      <c r="L13" s="167"/>
      <c r="M13" s="167"/>
    </row>
    <row r="14" spans="1:13" s="78" customFormat="1" ht="3.75" hidden="1" customHeight="1">
      <c r="A14" s="153"/>
      <c r="B14" s="153"/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53"/>
    </row>
    <row r="15" spans="1:13" s="78" customFormat="1" ht="15.75" hidden="1" customHeight="1">
      <c r="A15" s="153"/>
      <c r="B15" s="153"/>
      <c r="C15" s="153"/>
      <c r="D15" s="153"/>
      <c r="E15" s="153"/>
      <c r="F15" s="153"/>
      <c r="G15" s="153"/>
      <c r="H15" s="153"/>
      <c r="I15" s="153"/>
      <c r="J15" s="153"/>
      <c r="K15" s="153"/>
      <c r="L15" s="153"/>
      <c r="M15" s="153"/>
    </row>
    <row r="16" spans="1:13" s="78" customFormat="1" ht="15.75" hidden="1" customHeight="1">
      <c r="A16" s="69"/>
      <c r="B16" s="69"/>
      <c r="C16" s="69"/>
      <c r="D16" s="69"/>
      <c r="E16" s="69"/>
      <c r="F16" s="3"/>
      <c r="G16" s="8"/>
      <c r="H16" s="9"/>
      <c r="I16" s="10"/>
      <c r="J16" s="10"/>
      <c r="K16" s="10"/>
      <c r="L16" s="11"/>
      <c r="M16" s="12"/>
    </row>
    <row r="17" spans="1:17" s="78" customFormat="1" hidden="1">
      <c r="A17" s="69"/>
      <c r="B17" s="166"/>
      <c r="C17" s="166"/>
      <c r="D17" s="166"/>
      <c r="E17" s="166"/>
      <c r="F17" s="166"/>
      <c r="G17" s="166"/>
      <c r="H17" s="166"/>
      <c r="I17" s="166"/>
      <c r="J17" s="167"/>
      <c r="K17" s="167"/>
      <c r="L17" s="167"/>
      <c r="M17" s="167"/>
    </row>
    <row r="18" spans="1:17" s="78" customFormat="1" ht="11.25" hidden="1">
      <c r="A18" s="105"/>
      <c r="B18" s="105"/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77"/>
    </row>
    <row r="19" spans="1:17" s="78" customFormat="1" ht="31.5" customHeight="1">
      <c r="A19" s="172" t="s">
        <v>107</v>
      </c>
      <c r="B19" s="172"/>
      <c r="C19" s="172"/>
      <c r="D19" s="172"/>
      <c r="E19" s="172"/>
      <c r="F19" s="172"/>
      <c r="G19" s="172"/>
      <c r="H19" s="172"/>
      <c r="I19" s="172"/>
      <c r="J19" s="172"/>
      <c r="K19" s="172"/>
      <c r="L19" s="172"/>
      <c r="M19" s="77"/>
    </row>
    <row r="20" spans="1:17" s="78" customFormat="1" ht="15" customHeight="1">
      <c r="A20" s="172" t="s">
        <v>49</v>
      </c>
      <c r="B20" s="172"/>
      <c r="C20" s="172"/>
      <c r="D20" s="172"/>
      <c r="E20" s="172"/>
      <c r="F20" s="172"/>
      <c r="G20" s="172"/>
      <c r="H20" s="172"/>
      <c r="I20" s="172"/>
      <c r="J20" s="172"/>
      <c r="K20" s="172"/>
      <c r="L20" s="172"/>
      <c r="M20" s="77"/>
    </row>
    <row r="21" spans="1:17" s="4" customFormat="1" ht="15.75">
      <c r="A21" s="173" t="s">
        <v>103</v>
      </c>
      <c r="B21" s="173"/>
      <c r="C21" s="173"/>
      <c r="D21" s="173"/>
      <c r="E21" s="173"/>
      <c r="F21" s="173"/>
      <c r="G21" s="173"/>
      <c r="H21" s="173"/>
      <c r="I21" s="173"/>
      <c r="J21" s="173"/>
      <c r="K21" s="173"/>
      <c r="L21" s="173"/>
      <c r="M21" s="77"/>
    </row>
    <row r="22" spans="1:17" s="4" customFormat="1" ht="17.25" customHeight="1">
      <c r="A22" s="70"/>
      <c r="B22" s="70"/>
      <c r="C22" s="70"/>
      <c r="D22" s="70"/>
      <c r="E22" s="70"/>
      <c r="F22" s="76"/>
      <c r="G22" s="76"/>
      <c r="H22" s="76"/>
      <c r="I22" s="76"/>
      <c r="J22" s="76"/>
      <c r="K22" s="76"/>
      <c r="M22" s="77"/>
    </row>
    <row r="23" spans="1:17" s="4" customFormat="1" ht="22.5">
      <c r="A23" s="71" t="s">
        <v>58</v>
      </c>
      <c r="B23" s="72" t="s">
        <v>59</v>
      </c>
      <c r="C23" s="72" t="s">
        <v>60</v>
      </c>
      <c r="D23" s="72" t="s">
        <v>61</v>
      </c>
      <c r="E23" s="72" t="s">
        <v>62</v>
      </c>
      <c r="F23" s="20"/>
      <c r="G23" s="21" t="s">
        <v>0</v>
      </c>
      <c r="H23" s="168" t="s">
        <v>108</v>
      </c>
      <c r="I23" s="169"/>
      <c r="J23" s="168" t="s">
        <v>109</v>
      </c>
      <c r="K23" s="169"/>
      <c r="L23" s="21" t="s">
        <v>72</v>
      </c>
      <c r="M23" s="77"/>
    </row>
    <row r="24" spans="1:17" ht="16.5" customHeight="1">
      <c r="A24" s="87" t="s">
        <v>10</v>
      </c>
      <c r="B24" s="88"/>
      <c r="C24" s="88"/>
      <c r="D24" s="88"/>
      <c r="E24" s="88"/>
      <c r="F24" s="150"/>
      <c r="G24" s="89" t="s">
        <v>99</v>
      </c>
      <c r="H24" s="174">
        <v>100</v>
      </c>
      <c r="I24" s="175"/>
      <c r="J24" s="170" t="s">
        <v>3</v>
      </c>
      <c r="K24" s="171"/>
      <c r="L24" s="94">
        <f>L25+L26+L27+L28+L30+L29</f>
        <v>30232.2</v>
      </c>
      <c r="M24" s="13"/>
      <c r="N24" s="3" t="s">
        <v>3</v>
      </c>
      <c r="Q24" s="4"/>
    </row>
    <row r="25" spans="1:17" ht="39" customHeight="1">
      <c r="A25" s="119" t="s">
        <v>10</v>
      </c>
      <c r="B25" s="120" t="s">
        <v>10</v>
      </c>
      <c r="C25" s="120"/>
      <c r="D25" s="120"/>
      <c r="E25" s="120"/>
      <c r="F25" s="123"/>
      <c r="G25" s="154" t="s">
        <v>11</v>
      </c>
      <c r="H25" s="176"/>
      <c r="I25" s="177"/>
      <c r="J25" s="176">
        <v>102</v>
      </c>
      <c r="K25" s="177"/>
      <c r="L25" s="145">
        <v>1327.8</v>
      </c>
      <c r="M25" s="13"/>
    </row>
    <row r="26" spans="1:17" ht="54.75" customHeight="1">
      <c r="A26" s="119" t="s">
        <v>10</v>
      </c>
      <c r="B26" s="120" t="s">
        <v>1</v>
      </c>
      <c r="C26" s="120"/>
      <c r="D26" s="120"/>
      <c r="E26" s="120"/>
      <c r="F26" s="123"/>
      <c r="G26" s="154" t="s">
        <v>30</v>
      </c>
      <c r="H26" s="176"/>
      <c r="I26" s="177"/>
      <c r="J26" s="176">
        <v>103</v>
      </c>
      <c r="K26" s="177"/>
      <c r="L26" s="145">
        <v>7024.5</v>
      </c>
    </row>
    <row r="27" spans="1:17" ht="54.75" customHeight="1">
      <c r="A27" s="119" t="s">
        <v>10</v>
      </c>
      <c r="B27" s="120" t="s">
        <v>64</v>
      </c>
      <c r="C27" s="120"/>
      <c r="D27" s="120"/>
      <c r="E27" s="120"/>
      <c r="F27" s="123"/>
      <c r="G27" s="154" t="s">
        <v>63</v>
      </c>
      <c r="H27" s="176"/>
      <c r="I27" s="177"/>
      <c r="J27" s="176">
        <v>104</v>
      </c>
      <c r="K27" s="177"/>
      <c r="L27" s="145">
        <v>20135.400000000001</v>
      </c>
      <c r="M27" s="17"/>
      <c r="Q27" s="6"/>
    </row>
    <row r="28" spans="1:17" ht="27" customHeight="1">
      <c r="A28" s="119" t="s">
        <v>10</v>
      </c>
      <c r="B28" s="120" t="s">
        <v>65</v>
      </c>
      <c r="C28" s="120"/>
      <c r="D28" s="120"/>
      <c r="E28" s="120"/>
      <c r="F28" s="123"/>
      <c r="G28" s="154" t="s">
        <v>17</v>
      </c>
      <c r="H28" s="176"/>
      <c r="I28" s="177"/>
      <c r="J28" s="176">
        <v>107</v>
      </c>
      <c r="K28" s="177"/>
      <c r="L28" s="145">
        <v>609</v>
      </c>
      <c r="M28" s="17"/>
    </row>
    <row r="29" spans="1:17" s="18" customFormat="1" ht="16.5" customHeight="1">
      <c r="A29" s="119" t="s">
        <v>10</v>
      </c>
      <c r="B29" s="120" t="s">
        <v>66</v>
      </c>
      <c r="C29" s="120"/>
      <c r="D29" s="120"/>
      <c r="E29" s="120"/>
      <c r="F29" s="123"/>
      <c r="G29" s="154" t="s">
        <v>6</v>
      </c>
      <c r="H29" s="178"/>
      <c r="I29" s="179"/>
      <c r="J29" s="178">
        <v>111</v>
      </c>
      <c r="K29" s="179"/>
      <c r="L29" s="145">
        <v>500</v>
      </c>
      <c r="M29" s="17"/>
    </row>
    <row r="30" spans="1:17" s="6" customFormat="1" ht="18.75" customHeight="1">
      <c r="A30" s="119" t="s">
        <v>10</v>
      </c>
      <c r="B30" s="120" t="s">
        <v>67</v>
      </c>
      <c r="C30" s="120"/>
      <c r="D30" s="120"/>
      <c r="E30" s="120"/>
      <c r="F30" s="123"/>
      <c r="G30" s="154" t="s">
        <v>4</v>
      </c>
      <c r="H30" s="178"/>
      <c r="I30" s="179"/>
      <c r="J30" s="178">
        <v>113</v>
      </c>
      <c r="K30" s="179"/>
      <c r="L30" s="145">
        <v>635.5</v>
      </c>
      <c r="M30" s="17"/>
      <c r="Q30" s="3"/>
    </row>
    <row r="31" spans="1:17" s="18" customFormat="1" ht="24" customHeight="1">
      <c r="A31" s="87" t="s">
        <v>1</v>
      </c>
      <c r="B31" s="88"/>
      <c r="C31" s="88"/>
      <c r="D31" s="88"/>
      <c r="E31" s="88"/>
      <c r="F31" s="150"/>
      <c r="G31" s="89" t="s">
        <v>22</v>
      </c>
      <c r="H31" s="174">
        <v>300</v>
      </c>
      <c r="I31" s="175"/>
      <c r="J31" s="184"/>
      <c r="K31" s="185"/>
      <c r="L31" s="94">
        <f>L32</f>
        <v>360</v>
      </c>
      <c r="M31" s="17"/>
      <c r="Q31" s="3"/>
    </row>
    <row r="32" spans="1:17" s="129" customFormat="1" ht="40.5" customHeight="1">
      <c r="A32" s="119" t="s">
        <v>1</v>
      </c>
      <c r="B32" s="120" t="s">
        <v>10</v>
      </c>
      <c r="C32" s="120"/>
      <c r="D32" s="120"/>
      <c r="E32" s="120"/>
      <c r="F32" s="155"/>
      <c r="G32" s="154" t="s">
        <v>32</v>
      </c>
      <c r="H32" s="176"/>
      <c r="I32" s="177"/>
      <c r="J32" s="176">
        <v>309</v>
      </c>
      <c r="K32" s="177"/>
      <c r="L32" s="145">
        <v>360</v>
      </c>
      <c r="M32" s="156"/>
      <c r="N32" s="157"/>
      <c r="O32" s="157"/>
      <c r="Q32" s="158"/>
    </row>
    <row r="33" spans="1:21" ht="18" customHeight="1">
      <c r="A33" s="114" t="s">
        <v>64</v>
      </c>
      <c r="B33" s="115"/>
      <c r="C33" s="115"/>
      <c r="D33" s="115"/>
      <c r="E33" s="115"/>
      <c r="F33" s="151"/>
      <c r="G33" s="110" t="s">
        <v>81</v>
      </c>
      <c r="H33" s="182">
        <v>400</v>
      </c>
      <c r="I33" s="183"/>
      <c r="J33" s="186"/>
      <c r="K33" s="187"/>
      <c r="L33" s="117">
        <f>L34</f>
        <v>1000</v>
      </c>
      <c r="M33" s="17"/>
      <c r="O33" s="7"/>
    </row>
    <row r="34" spans="1:21" s="129" customFormat="1" ht="17.25" customHeight="1">
      <c r="A34" s="119" t="s">
        <v>64</v>
      </c>
      <c r="B34" s="120" t="s">
        <v>10</v>
      </c>
      <c r="C34" s="120"/>
      <c r="D34" s="120"/>
      <c r="E34" s="120"/>
      <c r="F34" s="159"/>
      <c r="G34" s="160" t="s">
        <v>82</v>
      </c>
      <c r="H34" s="176"/>
      <c r="I34" s="177"/>
      <c r="J34" s="176">
        <v>401</v>
      </c>
      <c r="K34" s="177"/>
      <c r="L34" s="145">
        <v>1000</v>
      </c>
      <c r="M34" s="161"/>
    </row>
    <row r="35" spans="1:21" s="18" customFormat="1" ht="17.25" customHeight="1">
      <c r="A35" s="87" t="s">
        <v>65</v>
      </c>
      <c r="B35" s="88"/>
      <c r="C35" s="88"/>
      <c r="D35" s="88"/>
      <c r="E35" s="88"/>
      <c r="F35" s="150"/>
      <c r="G35" s="89" t="s">
        <v>23</v>
      </c>
      <c r="H35" s="174">
        <v>500</v>
      </c>
      <c r="I35" s="175"/>
      <c r="J35" s="184"/>
      <c r="K35" s="185"/>
      <c r="L35" s="94">
        <f>L36</f>
        <v>77102.899999999994</v>
      </c>
      <c r="M35" s="12"/>
    </row>
    <row r="36" spans="1:21" s="162" customFormat="1" ht="16.5" customHeight="1">
      <c r="A36" s="119" t="s">
        <v>65</v>
      </c>
      <c r="B36" s="120" t="s">
        <v>10</v>
      </c>
      <c r="C36" s="120"/>
      <c r="D36" s="120"/>
      <c r="E36" s="120"/>
      <c r="F36" s="123"/>
      <c r="G36" s="154" t="s">
        <v>5</v>
      </c>
      <c r="H36" s="176"/>
      <c r="I36" s="177"/>
      <c r="J36" s="176">
        <v>503</v>
      </c>
      <c r="K36" s="177"/>
      <c r="L36" s="145">
        <v>77102.899999999994</v>
      </c>
      <c r="M36" s="156"/>
    </row>
    <row r="37" spans="1:21" ht="16.5" customHeight="1">
      <c r="A37" s="87" t="s">
        <v>66</v>
      </c>
      <c r="B37" s="88"/>
      <c r="C37" s="88"/>
      <c r="D37" s="88"/>
      <c r="E37" s="88"/>
      <c r="F37" s="150"/>
      <c r="G37" s="89" t="s">
        <v>26</v>
      </c>
      <c r="H37" s="174">
        <v>600</v>
      </c>
      <c r="I37" s="175"/>
      <c r="J37" s="184"/>
      <c r="K37" s="185"/>
      <c r="L37" s="94">
        <f>L38</f>
        <v>140</v>
      </c>
      <c r="M37" s="17"/>
      <c r="Q37" s="6"/>
    </row>
    <row r="38" spans="1:21" s="158" customFormat="1" ht="28.5" customHeight="1">
      <c r="A38" s="119" t="s">
        <v>66</v>
      </c>
      <c r="B38" s="120" t="s">
        <v>10</v>
      </c>
      <c r="C38" s="120"/>
      <c r="D38" s="120"/>
      <c r="E38" s="120"/>
      <c r="F38" s="123"/>
      <c r="G38" s="154" t="s">
        <v>27</v>
      </c>
      <c r="H38" s="176"/>
      <c r="I38" s="177"/>
      <c r="J38" s="176">
        <v>605</v>
      </c>
      <c r="K38" s="177"/>
      <c r="L38" s="145">
        <v>140</v>
      </c>
      <c r="M38" s="163"/>
      <c r="Q38" s="129"/>
    </row>
    <row r="39" spans="1:21" s="7" customFormat="1" ht="18" customHeight="1">
      <c r="A39" s="87" t="s">
        <v>67</v>
      </c>
      <c r="B39" s="88"/>
      <c r="C39" s="88"/>
      <c r="D39" s="88"/>
      <c r="E39" s="88"/>
      <c r="F39" s="150"/>
      <c r="G39" s="89" t="s">
        <v>25</v>
      </c>
      <c r="H39" s="174">
        <v>700</v>
      </c>
      <c r="I39" s="175"/>
      <c r="J39" s="184"/>
      <c r="K39" s="185"/>
      <c r="L39" s="94">
        <f>L40+L41</f>
        <v>12756</v>
      </c>
      <c r="M39" s="14"/>
    </row>
    <row r="40" spans="1:21" s="157" customFormat="1" ht="27" customHeight="1">
      <c r="A40" s="119" t="s">
        <v>67</v>
      </c>
      <c r="B40" s="120" t="s">
        <v>10</v>
      </c>
      <c r="C40" s="120"/>
      <c r="D40" s="120"/>
      <c r="E40" s="120"/>
      <c r="F40" s="123"/>
      <c r="G40" s="140" t="s">
        <v>98</v>
      </c>
      <c r="H40" s="176"/>
      <c r="I40" s="177"/>
      <c r="J40" s="176">
        <v>705</v>
      </c>
      <c r="K40" s="177"/>
      <c r="L40" s="145">
        <v>200</v>
      </c>
      <c r="M40" s="156"/>
    </row>
    <row r="41" spans="1:21" s="157" customFormat="1" ht="19.5" customHeight="1">
      <c r="A41" s="119" t="s">
        <v>67</v>
      </c>
      <c r="B41" s="120" t="s">
        <v>1</v>
      </c>
      <c r="C41" s="120"/>
      <c r="D41" s="120"/>
      <c r="E41" s="120"/>
      <c r="F41" s="123"/>
      <c r="G41" s="154" t="s">
        <v>104</v>
      </c>
      <c r="H41" s="176"/>
      <c r="I41" s="177"/>
      <c r="J41" s="176">
        <v>709</v>
      </c>
      <c r="K41" s="177"/>
      <c r="L41" s="145">
        <v>12556</v>
      </c>
      <c r="M41" s="164"/>
    </row>
    <row r="42" spans="1:21" ht="19.5" customHeight="1">
      <c r="A42" s="87" t="s">
        <v>68</v>
      </c>
      <c r="B42" s="88"/>
      <c r="C42" s="88"/>
      <c r="D42" s="88"/>
      <c r="E42" s="88"/>
      <c r="F42" s="150"/>
      <c r="G42" s="89" t="s">
        <v>31</v>
      </c>
      <c r="H42" s="174">
        <v>800</v>
      </c>
      <c r="I42" s="175"/>
      <c r="J42" s="184"/>
      <c r="K42" s="185"/>
      <c r="L42" s="94">
        <f>L43</f>
        <v>15460</v>
      </c>
      <c r="M42" s="16"/>
      <c r="Q42" s="7"/>
      <c r="U42" s="5"/>
    </row>
    <row r="43" spans="1:21" s="7" customFormat="1" ht="27" customHeight="1">
      <c r="A43" s="95" t="s">
        <v>68</v>
      </c>
      <c r="B43" s="96" t="s">
        <v>10</v>
      </c>
      <c r="C43" s="96"/>
      <c r="D43" s="96"/>
      <c r="E43" s="96"/>
      <c r="F43" s="139"/>
      <c r="G43" s="97" t="s">
        <v>105</v>
      </c>
      <c r="H43" s="180"/>
      <c r="I43" s="181"/>
      <c r="J43" s="180">
        <v>804</v>
      </c>
      <c r="K43" s="181"/>
      <c r="L43" s="102">
        <v>15460</v>
      </c>
      <c r="M43" s="19"/>
      <c r="Q43" s="3"/>
    </row>
    <row r="44" spans="1:21" ht="15.75" customHeight="1">
      <c r="A44" s="87" t="s">
        <v>69</v>
      </c>
      <c r="B44" s="88"/>
      <c r="C44" s="88"/>
      <c r="D44" s="88"/>
      <c r="E44" s="88"/>
      <c r="F44" s="150"/>
      <c r="G44" s="89" t="s">
        <v>24</v>
      </c>
      <c r="H44" s="174">
        <v>1000</v>
      </c>
      <c r="I44" s="175"/>
      <c r="J44" s="184"/>
      <c r="K44" s="185"/>
      <c r="L44" s="94">
        <f>L45+L46+L47</f>
        <v>17832.900000000001</v>
      </c>
      <c r="M44" s="15"/>
      <c r="U44" s="5"/>
    </row>
    <row r="45" spans="1:21" s="129" customFormat="1" ht="16.5" customHeight="1">
      <c r="A45" s="119" t="s">
        <v>69</v>
      </c>
      <c r="B45" s="120" t="s">
        <v>10</v>
      </c>
      <c r="C45" s="120"/>
      <c r="D45" s="120"/>
      <c r="E45" s="120"/>
      <c r="F45" s="123"/>
      <c r="G45" s="154" t="s">
        <v>100</v>
      </c>
      <c r="H45" s="176"/>
      <c r="I45" s="177"/>
      <c r="J45" s="176">
        <v>1001</v>
      </c>
      <c r="K45" s="177"/>
      <c r="L45" s="145">
        <v>1340.8</v>
      </c>
      <c r="M45" s="165"/>
    </row>
    <row r="46" spans="1:21" s="162" customFormat="1" ht="18" customHeight="1">
      <c r="A46" s="119" t="s">
        <v>69</v>
      </c>
      <c r="B46" s="120" t="s">
        <v>1</v>
      </c>
      <c r="C46" s="120"/>
      <c r="D46" s="120"/>
      <c r="E46" s="120"/>
      <c r="F46" s="123"/>
      <c r="G46" s="154" t="s">
        <v>50</v>
      </c>
      <c r="H46" s="176"/>
      <c r="I46" s="177"/>
      <c r="J46" s="176">
        <v>1003</v>
      </c>
      <c r="K46" s="177"/>
      <c r="L46" s="145">
        <v>483.6</v>
      </c>
      <c r="M46" s="163"/>
    </row>
    <row r="47" spans="1:21" s="129" customFormat="1" ht="19.5" customHeight="1">
      <c r="A47" s="119" t="s">
        <v>69</v>
      </c>
      <c r="B47" s="120" t="s">
        <v>64</v>
      </c>
      <c r="C47" s="120"/>
      <c r="D47" s="120"/>
      <c r="E47" s="120"/>
      <c r="F47" s="123"/>
      <c r="G47" s="154" t="s">
        <v>8</v>
      </c>
      <c r="H47" s="176"/>
      <c r="I47" s="177"/>
      <c r="J47" s="176">
        <v>1004</v>
      </c>
      <c r="K47" s="177"/>
      <c r="L47" s="145">
        <v>16008.5</v>
      </c>
      <c r="M47" s="165"/>
    </row>
    <row r="48" spans="1:21" s="18" customFormat="1" ht="19.5" customHeight="1">
      <c r="A48" s="87" t="s">
        <v>70</v>
      </c>
      <c r="B48" s="88"/>
      <c r="C48" s="88"/>
      <c r="D48" s="88"/>
      <c r="E48" s="88"/>
      <c r="F48" s="150"/>
      <c r="G48" s="89" t="s">
        <v>29</v>
      </c>
      <c r="H48" s="174">
        <v>1100</v>
      </c>
      <c r="I48" s="175"/>
      <c r="J48" s="184"/>
      <c r="K48" s="185"/>
      <c r="L48" s="94">
        <f>L49</f>
        <v>2616</v>
      </c>
      <c r="M48" s="14"/>
    </row>
    <row r="49" spans="1:17" s="129" customFormat="1" ht="16.5" customHeight="1">
      <c r="A49" s="119" t="s">
        <v>70</v>
      </c>
      <c r="B49" s="120" t="s">
        <v>10</v>
      </c>
      <c r="C49" s="120"/>
      <c r="D49" s="120"/>
      <c r="E49" s="120"/>
      <c r="F49" s="123"/>
      <c r="G49" s="154" t="s">
        <v>41</v>
      </c>
      <c r="H49" s="176"/>
      <c r="I49" s="177"/>
      <c r="J49" s="176">
        <v>1101</v>
      </c>
      <c r="K49" s="177"/>
      <c r="L49" s="145">
        <v>2616</v>
      </c>
      <c r="M49" s="156"/>
    </row>
    <row r="50" spans="1:17" s="7" customFormat="1" ht="16.5" customHeight="1">
      <c r="A50" s="87" t="s">
        <v>106</v>
      </c>
      <c r="B50" s="88"/>
      <c r="C50" s="88"/>
      <c r="D50" s="88"/>
      <c r="E50" s="88"/>
      <c r="F50" s="150"/>
      <c r="G50" s="89" t="s">
        <v>36</v>
      </c>
      <c r="H50" s="174">
        <v>1200</v>
      </c>
      <c r="I50" s="175"/>
      <c r="J50" s="184"/>
      <c r="K50" s="185"/>
      <c r="L50" s="94">
        <f>L51</f>
        <v>2500</v>
      </c>
      <c r="M50" s="17"/>
      <c r="Q50" s="3"/>
    </row>
    <row r="51" spans="1:17" ht="16.5" customHeight="1">
      <c r="A51" s="95" t="s">
        <v>106</v>
      </c>
      <c r="B51" s="96" t="s">
        <v>10</v>
      </c>
      <c r="C51" s="96"/>
      <c r="D51" s="96"/>
      <c r="E51" s="96"/>
      <c r="F51" s="139"/>
      <c r="G51" s="97" t="s">
        <v>40</v>
      </c>
      <c r="H51" s="180"/>
      <c r="I51" s="181"/>
      <c r="J51" s="180">
        <v>1202</v>
      </c>
      <c r="K51" s="181"/>
      <c r="L51" s="102">
        <v>2500</v>
      </c>
      <c r="M51" s="14"/>
      <c r="Q51" s="7"/>
    </row>
    <row r="52" spans="1:17" s="18" customFormat="1" ht="15.75">
      <c r="A52" s="73"/>
      <c r="B52" s="74"/>
      <c r="C52" s="74"/>
      <c r="D52" s="74"/>
      <c r="E52" s="74"/>
      <c r="F52" s="62"/>
      <c r="G52" s="63" t="s">
        <v>2</v>
      </c>
      <c r="H52" s="64"/>
      <c r="I52" s="65"/>
      <c r="J52" s="66"/>
      <c r="K52" s="67"/>
      <c r="L52" s="68">
        <f>L24+L31+L33+L35+L37+L39+L42+L44+L48+L50</f>
        <v>159999.99999999997</v>
      </c>
      <c r="M52" s="17"/>
    </row>
    <row r="53" spans="1:17">
      <c r="A53" s="75"/>
      <c r="B53" s="75"/>
      <c r="C53" s="75"/>
      <c r="D53" s="75"/>
      <c r="E53" s="75"/>
      <c r="M53" s="15"/>
    </row>
  </sheetData>
  <dataConsolidate/>
  <mergeCells count="100">
    <mergeCell ref="J50:K50"/>
    <mergeCell ref="J51:K51"/>
    <mergeCell ref="J35:K35"/>
    <mergeCell ref="J36:K36"/>
    <mergeCell ref="J37:K37"/>
    <mergeCell ref="J38:K38"/>
    <mergeCell ref="J39:K39"/>
    <mergeCell ref="J40:K40"/>
    <mergeCell ref="J41:K41"/>
    <mergeCell ref="J42:K42"/>
    <mergeCell ref="J43:K43"/>
    <mergeCell ref="J45:K45"/>
    <mergeCell ref="J46:K46"/>
    <mergeCell ref="J47:K47"/>
    <mergeCell ref="J44:K44"/>
    <mergeCell ref="J49:K49"/>
    <mergeCell ref="J26:K26"/>
    <mergeCell ref="J27:K27"/>
    <mergeCell ref="J28:K28"/>
    <mergeCell ref="J29:K29"/>
    <mergeCell ref="J30:K30"/>
    <mergeCell ref="J31:K31"/>
    <mergeCell ref="J32:K32"/>
    <mergeCell ref="J33:K33"/>
    <mergeCell ref="J34:K34"/>
    <mergeCell ref="J48:K48"/>
    <mergeCell ref="H43:I43"/>
    <mergeCell ref="H42:I42"/>
    <mergeCell ref="H41:I41"/>
    <mergeCell ref="H39:I39"/>
    <mergeCell ref="H40:I40"/>
    <mergeCell ref="H32:I32"/>
    <mergeCell ref="H33:I33"/>
    <mergeCell ref="H37:I37"/>
    <mergeCell ref="H38:I38"/>
    <mergeCell ref="H34:I34"/>
    <mergeCell ref="H35:I35"/>
    <mergeCell ref="H36:I36"/>
    <mergeCell ref="H51:I51"/>
    <mergeCell ref="H48:I48"/>
    <mergeCell ref="H49:I49"/>
    <mergeCell ref="H47:I47"/>
    <mergeCell ref="H44:I44"/>
    <mergeCell ref="H45:I45"/>
    <mergeCell ref="H46:I46"/>
    <mergeCell ref="H50:I50"/>
    <mergeCell ref="H30:I30"/>
    <mergeCell ref="H28:I28"/>
    <mergeCell ref="H27:I27"/>
    <mergeCell ref="H26:I26"/>
    <mergeCell ref="H31:I31"/>
    <mergeCell ref="H25:I25"/>
    <mergeCell ref="F12:I12"/>
    <mergeCell ref="J12:M12"/>
    <mergeCell ref="J25:K25"/>
    <mergeCell ref="H29:I29"/>
    <mergeCell ref="B13:E13"/>
    <mergeCell ref="F13:I13"/>
    <mergeCell ref="J13:M13"/>
    <mergeCell ref="J23:K23"/>
    <mergeCell ref="J24:K24"/>
    <mergeCell ref="A19:L19"/>
    <mergeCell ref="A20:L20"/>
    <mergeCell ref="A21:L21"/>
    <mergeCell ref="B17:E17"/>
    <mergeCell ref="F17:I17"/>
    <mergeCell ref="J17:M17"/>
    <mergeCell ref="H23:I23"/>
    <mergeCell ref="H24:I24"/>
    <mergeCell ref="B12:E12"/>
    <mergeCell ref="B8:E8"/>
    <mergeCell ref="F8:I8"/>
    <mergeCell ref="J8:M8"/>
    <mergeCell ref="B9:E9"/>
    <mergeCell ref="F9:I9"/>
    <mergeCell ref="J9:M9"/>
    <mergeCell ref="B10:E10"/>
    <mergeCell ref="F10:I10"/>
    <mergeCell ref="J10:M10"/>
    <mergeCell ref="B11:E11"/>
    <mergeCell ref="F11:I11"/>
    <mergeCell ref="J11:M11"/>
    <mergeCell ref="A1:D1"/>
    <mergeCell ref="E1:H1"/>
    <mergeCell ref="I1:L1"/>
    <mergeCell ref="A2:D2"/>
    <mergeCell ref="E2:H2"/>
    <mergeCell ref="I2:L2"/>
    <mergeCell ref="A3:D3"/>
    <mergeCell ref="E3:H3"/>
    <mergeCell ref="I3:L3"/>
    <mergeCell ref="A4:D4"/>
    <mergeCell ref="E4:H4"/>
    <mergeCell ref="I4:L4"/>
    <mergeCell ref="A5:D5"/>
    <mergeCell ref="E5:H5"/>
    <mergeCell ref="I5:L5"/>
    <mergeCell ref="A6:D6"/>
    <mergeCell ref="E6:H6"/>
    <mergeCell ref="I6:L6"/>
  </mergeCells>
  <printOptions horizontalCentered="1"/>
  <pageMargins left="0.59055118110236227" right="0.15748031496062992" top="0.23622047244094491" bottom="0.39370078740157483" header="0.19685039370078741" footer="0.23622047244094491"/>
  <pageSetup paperSize="9" orientation="portrait" r:id="rId1"/>
  <headerFooter alignWithMargins="0">
    <oddFooter>&amp;C&amp;8стр.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14"/>
  <sheetViews>
    <sheetView view="pageLayout" workbookViewId="0">
      <selection activeCell="D24" sqref="D24"/>
    </sheetView>
  </sheetViews>
  <sheetFormatPr defaultRowHeight="12.75"/>
  <cols>
    <col min="1" max="1" width="2" customWidth="1"/>
    <col min="2" max="2" width="1.7109375" customWidth="1"/>
    <col min="3" max="3" width="1.5703125" customWidth="1"/>
    <col min="4" max="4" width="2.5703125" customWidth="1"/>
    <col min="5" max="5" width="2.28515625" hidden="1" customWidth="1"/>
    <col min="6" max="6" width="0.140625" customWidth="1"/>
    <col min="7" max="7" width="34.28515625" customWidth="1"/>
    <col min="8" max="8" width="9.140625" hidden="1" customWidth="1"/>
    <col min="11" max="11" width="9.140625" customWidth="1"/>
    <col min="12" max="12" width="16.28515625" customWidth="1"/>
  </cols>
  <sheetData>
    <row r="1" spans="1:12">
      <c r="A1" s="188" t="s">
        <v>73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</row>
    <row r="2" spans="1:12">
      <c r="A2" s="188" t="s">
        <v>71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</row>
    <row r="3" spans="1:12">
      <c r="A3" s="188" t="s">
        <v>48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</row>
    <row r="4" spans="1:12">
      <c r="A4" s="188" t="s">
        <v>47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</row>
    <row r="5" spans="1:12">
      <c r="A5" s="188" t="s">
        <v>52</v>
      </c>
      <c r="B5" s="188"/>
      <c r="C5" s="188"/>
      <c r="D5" s="188"/>
      <c r="E5" s="188"/>
      <c r="F5" s="188"/>
      <c r="G5" s="188"/>
      <c r="H5" s="188"/>
      <c r="I5" s="188"/>
      <c r="J5" s="188"/>
      <c r="K5" s="188"/>
      <c r="L5" s="188"/>
    </row>
    <row r="6" spans="1:12">
      <c r="A6" s="188" t="s">
        <v>97</v>
      </c>
      <c r="B6" s="188"/>
      <c r="C6" s="188"/>
      <c r="D6" s="188"/>
      <c r="E6" s="188"/>
      <c r="F6" s="188"/>
      <c r="G6" s="188"/>
      <c r="H6" s="188"/>
      <c r="I6" s="188"/>
      <c r="J6" s="188"/>
      <c r="K6" s="188"/>
      <c r="L6" s="188"/>
    </row>
    <row r="7" spans="1:12">
      <c r="A7" s="127"/>
      <c r="B7" s="127"/>
      <c r="C7" s="127"/>
      <c r="D7" s="127"/>
      <c r="E7" s="127"/>
      <c r="F7" s="129"/>
      <c r="G7" s="130"/>
      <c r="H7" s="131"/>
      <c r="I7" s="132"/>
      <c r="J7" s="132"/>
      <c r="K7" s="132"/>
      <c r="L7" s="133"/>
    </row>
    <row r="8" spans="1:12">
      <c r="A8" s="188" t="s">
        <v>73</v>
      </c>
      <c r="B8" s="188"/>
      <c r="C8" s="188"/>
      <c r="D8" s="188"/>
      <c r="E8" s="188"/>
      <c r="F8" s="188"/>
      <c r="G8" s="188"/>
      <c r="H8" s="188"/>
      <c r="I8" s="188"/>
      <c r="J8" s="188"/>
      <c r="K8" s="188"/>
      <c r="L8" s="188"/>
    </row>
    <row r="9" spans="1:12">
      <c r="A9" s="188" t="s">
        <v>71</v>
      </c>
      <c r="B9" s="188"/>
      <c r="C9" s="188"/>
      <c r="D9" s="188"/>
      <c r="E9" s="188"/>
      <c r="F9" s="188"/>
      <c r="G9" s="188"/>
      <c r="H9" s="188"/>
      <c r="I9" s="188"/>
      <c r="J9" s="188"/>
      <c r="K9" s="188"/>
      <c r="L9" s="188"/>
    </row>
    <row r="10" spans="1:12">
      <c r="A10" s="188" t="s">
        <v>48</v>
      </c>
      <c r="B10" s="188"/>
      <c r="C10" s="188"/>
      <c r="D10" s="188"/>
      <c r="E10" s="188"/>
      <c r="F10" s="188"/>
      <c r="G10" s="188"/>
      <c r="H10" s="188"/>
      <c r="I10" s="188"/>
      <c r="J10" s="188"/>
      <c r="K10" s="188"/>
      <c r="L10" s="188"/>
    </row>
    <row r="11" spans="1:12">
      <c r="A11" s="188" t="s">
        <v>47</v>
      </c>
      <c r="B11" s="188"/>
      <c r="C11" s="188"/>
      <c r="D11" s="188"/>
      <c r="E11" s="188"/>
      <c r="F11" s="188"/>
      <c r="G11" s="188"/>
      <c r="H11" s="188"/>
      <c r="I11" s="188"/>
      <c r="J11" s="188"/>
      <c r="K11" s="188"/>
      <c r="L11" s="188"/>
    </row>
    <row r="12" spans="1:12">
      <c r="A12" s="188" t="s">
        <v>52</v>
      </c>
      <c r="B12" s="188"/>
      <c r="C12" s="188"/>
      <c r="D12" s="188"/>
      <c r="E12" s="188"/>
      <c r="F12" s="188"/>
      <c r="G12" s="188"/>
      <c r="H12" s="188"/>
      <c r="I12" s="188"/>
      <c r="J12" s="188"/>
      <c r="K12" s="188"/>
      <c r="L12" s="188"/>
    </row>
    <row r="13" spans="1:12">
      <c r="A13" s="188" t="s">
        <v>78</v>
      </c>
      <c r="B13" s="188"/>
      <c r="C13" s="188"/>
      <c r="D13" s="188"/>
      <c r="E13" s="188"/>
      <c r="F13" s="188"/>
      <c r="G13" s="188"/>
      <c r="H13" s="188"/>
      <c r="I13" s="188"/>
      <c r="J13" s="188"/>
      <c r="K13" s="188"/>
      <c r="L13" s="188"/>
    </row>
    <row r="14" spans="1:12">
      <c r="A14" s="128"/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</row>
    <row r="15" spans="1:12" ht="15.75">
      <c r="A15" s="172" t="s">
        <v>96</v>
      </c>
      <c r="B15" s="172"/>
      <c r="C15" s="172"/>
      <c r="D15" s="172"/>
      <c r="E15" s="172"/>
      <c r="F15" s="172"/>
      <c r="G15" s="172"/>
      <c r="H15" s="172"/>
      <c r="I15" s="172"/>
      <c r="J15" s="172"/>
      <c r="K15" s="172"/>
      <c r="L15" s="172"/>
    </row>
    <row r="16" spans="1:12" ht="15.75">
      <c r="A16" s="172" t="s">
        <v>49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</row>
    <row r="17" spans="1:12" ht="15.75">
      <c r="A17" s="173" t="s">
        <v>75</v>
      </c>
      <c r="B17" s="173"/>
      <c r="C17" s="173"/>
      <c r="D17" s="173"/>
      <c r="E17" s="173"/>
      <c r="F17" s="173"/>
      <c r="G17" s="173"/>
      <c r="H17" s="173"/>
      <c r="I17" s="173"/>
      <c r="J17" s="173"/>
      <c r="K17" s="173"/>
      <c r="L17" s="173"/>
    </row>
    <row r="18" spans="1:12" ht="15.75">
      <c r="A18" s="134"/>
      <c r="B18" s="134"/>
      <c r="C18" s="134"/>
      <c r="D18" s="134"/>
      <c r="E18" s="134"/>
      <c r="F18" s="118"/>
      <c r="G18" s="118"/>
      <c r="H18" s="118"/>
      <c r="I18" s="118"/>
      <c r="J18" s="118"/>
      <c r="K18" s="118"/>
      <c r="L18" s="4"/>
    </row>
    <row r="19" spans="1:12" ht="45">
      <c r="A19" s="119" t="s">
        <v>58</v>
      </c>
      <c r="B19" s="120" t="s">
        <v>59</v>
      </c>
      <c r="C19" s="120" t="s">
        <v>60</v>
      </c>
      <c r="D19" s="120" t="s">
        <v>61</v>
      </c>
      <c r="E19" s="120" t="s">
        <v>62</v>
      </c>
      <c r="F19" s="20"/>
      <c r="G19" s="21" t="s">
        <v>0</v>
      </c>
      <c r="H19" s="21" t="s">
        <v>34</v>
      </c>
      <c r="I19" s="21" t="s">
        <v>37</v>
      </c>
      <c r="J19" s="21" t="s">
        <v>33</v>
      </c>
      <c r="K19" s="21" t="s">
        <v>46</v>
      </c>
      <c r="L19" s="21" t="s">
        <v>72</v>
      </c>
    </row>
    <row r="20" spans="1:12" ht="62.25" customHeight="1">
      <c r="A20" s="79" t="s">
        <v>10</v>
      </c>
      <c r="B20" s="80"/>
      <c r="C20" s="80"/>
      <c r="D20" s="80"/>
      <c r="E20" s="80"/>
      <c r="F20" s="22"/>
      <c r="G20" s="81" t="s">
        <v>44</v>
      </c>
      <c r="H20" s="82">
        <v>891</v>
      </c>
      <c r="I20" s="83"/>
      <c r="J20" s="84"/>
      <c r="K20" s="85"/>
      <c r="L20" s="86" t="e">
        <f>L21</f>
        <v>#REF!</v>
      </c>
    </row>
    <row r="21" spans="1:12" ht="30" customHeight="1">
      <c r="A21" s="87" t="s">
        <v>10</v>
      </c>
      <c r="B21" s="88" t="s">
        <v>10</v>
      </c>
      <c r="C21" s="88"/>
      <c r="D21" s="88"/>
      <c r="E21" s="88"/>
      <c r="F21" s="23"/>
      <c r="G21" s="89" t="s">
        <v>38</v>
      </c>
      <c r="H21" s="90">
        <v>891</v>
      </c>
      <c r="I21" s="91">
        <v>100</v>
      </c>
      <c r="J21" s="92"/>
      <c r="K21" s="93" t="s">
        <v>3</v>
      </c>
      <c r="L21" s="94" t="e">
        <f>L22+L25</f>
        <v>#REF!</v>
      </c>
    </row>
    <row r="22" spans="1:12" ht="55.5" customHeight="1">
      <c r="A22" s="95" t="s">
        <v>10</v>
      </c>
      <c r="B22" s="96" t="s">
        <v>10</v>
      </c>
      <c r="C22" s="96" t="s">
        <v>10</v>
      </c>
      <c r="D22" s="96"/>
      <c r="E22" s="96"/>
      <c r="F22" s="24"/>
      <c r="G22" s="97" t="s">
        <v>11</v>
      </c>
      <c r="H22" s="98">
        <v>891</v>
      </c>
      <c r="I22" s="99">
        <v>102</v>
      </c>
      <c r="J22" s="100"/>
      <c r="K22" s="101" t="s">
        <v>3</v>
      </c>
      <c r="L22" s="102" t="e">
        <f>L23</f>
        <v>#REF!</v>
      </c>
    </row>
    <row r="23" spans="1:12" ht="26.25" customHeight="1">
      <c r="A23" s="119" t="s">
        <v>10</v>
      </c>
      <c r="B23" s="120" t="s">
        <v>10</v>
      </c>
      <c r="C23" s="120" t="s">
        <v>10</v>
      </c>
      <c r="D23" s="120" t="s">
        <v>10</v>
      </c>
      <c r="E23" s="120"/>
      <c r="F23" s="25"/>
      <c r="G23" s="26" t="s">
        <v>12</v>
      </c>
      <c r="H23" s="27">
        <v>891</v>
      </c>
      <c r="I23" s="28">
        <v>102</v>
      </c>
      <c r="J23" s="29">
        <v>20100</v>
      </c>
      <c r="K23" s="30"/>
      <c r="L23" s="31" t="e">
        <f>L24</f>
        <v>#REF!</v>
      </c>
    </row>
    <row r="24" spans="1:12" ht="92.25" customHeight="1">
      <c r="A24" s="121" t="s">
        <v>10</v>
      </c>
      <c r="B24" s="122" t="s">
        <v>10</v>
      </c>
      <c r="C24" s="122" t="s">
        <v>10</v>
      </c>
      <c r="D24" s="122" t="s">
        <v>10</v>
      </c>
      <c r="E24" s="122" t="s">
        <v>10</v>
      </c>
      <c r="F24" s="32"/>
      <c r="G24" s="33" t="s">
        <v>80</v>
      </c>
      <c r="H24" s="34">
        <v>891</v>
      </c>
      <c r="I24" s="35">
        <v>102</v>
      </c>
      <c r="J24" s="36">
        <v>20100</v>
      </c>
      <c r="K24" s="37">
        <v>100</v>
      </c>
      <c r="L24" s="38" t="e">
        <f>#REF!</f>
        <v>#REF!</v>
      </c>
    </row>
    <row r="25" spans="1:12" ht="75" customHeight="1">
      <c r="A25" s="95" t="s">
        <v>10</v>
      </c>
      <c r="B25" s="96" t="s">
        <v>10</v>
      </c>
      <c r="C25" s="96" t="s">
        <v>1</v>
      </c>
      <c r="D25" s="96"/>
      <c r="E25" s="96"/>
      <c r="F25" s="24"/>
      <c r="G25" s="97" t="s">
        <v>30</v>
      </c>
      <c r="H25" s="98">
        <v>891</v>
      </c>
      <c r="I25" s="99">
        <v>103</v>
      </c>
      <c r="J25" s="100"/>
      <c r="K25" s="101"/>
      <c r="L25" s="102" t="e">
        <f>L26+L28+L30</f>
        <v>#REF!</v>
      </c>
    </row>
    <row r="26" spans="1:12" ht="51" customHeight="1">
      <c r="A26" s="119" t="s">
        <v>10</v>
      </c>
      <c r="B26" s="120" t="s">
        <v>10</v>
      </c>
      <c r="C26" s="120" t="s">
        <v>1</v>
      </c>
      <c r="D26" s="120" t="s">
        <v>10</v>
      </c>
      <c r="E26" s="120"/>
      <c r="F26" s="25"/>
      <c r="G26" s="26" t="s">
        <v>94</v>
      </c>
      <c r="H26" s="27">
        <v>891</v>
      </c>
      <c r="I26" s="28">
        <v>103</v>
      </c>
      <c r="J26" s="29">
        <v>20301</v>
      </c>
      <c r="K26" s="30"/>
      <c r="L26" s="45" t="e">
        <f>L27</f>
        <v>#REF!</v>
      </c>
    </row>
    <row r="27" spans="1:12" ht="101.25" customHeight="1">
      <c r="A27" s="121" t="s">
        <v>10</v>
      </c>
      <c r="B27" s="122" t="s">
        <v>10</v>
      </c>
      <c r="C27" s="122" t="s">
        <v>1</v>
      </c>
      <c r="D27" s="122" t="s">
        <v>10</v>
      </c>
      <c r="E27" s="122" t="s">
        <v>10</v>
      </c>
      <c r="F27" s="32"/>
      <c r="G27" s="33" t="s">
        <v>80</v>
      </c>
      <c r="H27" s="34">
        <v>891</v>
      </c>
      <c r="I27" s="35">
        <v>103</v>
      </c>
      <c r="J27" s="36">
        <v>20301</v>
      </c>
      <c r="K27" s="37">
        <v>100</v>
      </c>
      <c r="L27" s="46" t="e">
        <f>#REF!</f>
        <v>#REF!</v>
      </c>
    </row>
    <row r="28" spans="1:12" ht="53.25" customHeight="1">
      <c r="A28" s="119" t="s">
        <v>10</v>
      </c>
      <c r="B28" s="120" t="s">
        <v>10</v>
      </c>
      <c r="C28" s="120" t="s">
        <v>1</v>
      </c>
      <c r="D28" s="120" t="s">
        <v>1</v>
      </c>
      <c r="E28" s="120"/>
      <c r="F28" s="47"/>
      <c r="G28" s="48" t="s">
        <v>95</v>
      </c>
      <c r="H28" s="27">
        <v>891</v>
      </c>
      <c r="I28" s="28">
        <v>103</v>
      </c>
      <c r="J28" s="29">
        <v>20302</v>
      </c>
      <c r="K28" s="30"/>
      <c r="L28" s="45" t="e">
        <f>L29</f>
        <v>#REF!</v>
      </c>
    </row>
    <row r="29" spans="1:12" ht="51.75" customHeight="1">
      <c r="A29" s="121" t="s">
        <v>10</v>
      </c>
      <c r="B29" s="122" t="s">
        <v>10</v>
      </c>
      <c r="C29" s="122" t="s">
        <v>1</v>
      </c>
      <c r="D29" s="122" t="s">
        <v>1</v>
      </c>
      <c r="E29" s="122" t="s">
        <v>10</v>
      </c>
      <c r="F29" s="49"/>
      <c r="G29" s="51" t="s">
        <v>76</v>
      </c>
      <c r="H29" s="34">
        <v>891</v>
      </c>
      <c r="I29" s="35">
        <v>103</v>
      </c>
      <c r="J29" s="36">
        <v>20302</v>
      </c>
      <c r="K29" s="37">
        <v>200</v>
      </c>
      <c r="L29" s="46" t="e">
        <f>#REF!</f>
        <v>#REF!</v>
      </c>
    </row>
    <row r="30" spans="1:12" ht="42.75" customHeight="1">
      <c r="A30" s="119" t="s">
        <v>10</v>
      </c>
      <c r="B30" s="120" t="s">
        <v>10</v>
      </c>
      <c r="C30" s="120" t="s">
        <v>1</v>
      </c>
      <c r="D30" s="120" t="s">
        <v>64</v>
      </c>
      <c r="E30" s="120"/>
      <c r="F30" s="47"/>
      <c r="G30" s="50" t="s">
        <v>13</v>
      </c>
      <c r="H30" s="27">
        <v>891</v>
      </c>
      <c r="I30" s="28">
        <v>103</v>
      </c>
      <c r="J30" s="29">
        <v>20400</v>
      </c>
      <c r="K30" s="30"/>
      <c r="L30" s="45" t="e">
        <f>L31+L32</f>
        <v>#REF!</v>
      </c>
    </row>
    <row r="31" spans="1:12" ht="96.75" customHeight="1">
      <c r="A31" s="121" t="s">
        <v>10</v>
      </c>
      <c r="B31" s="122" t="s">
        <v>10</v>
      </c>
      <c r="C31" s="122" t="s">
        <v>1</v>
      </c>
      <c r="D31" s="122" t="s">
        <v>64</v>
      </c>
      <c r="E31" s="122" t="s">
        <v>10</v>
      </c>
      <c r="F31" s="49"/>
      <c r="G31" s="33" t="s">
        <v>80</v>
      </c>
      <c r="H31" s="34">
        <v>891</v>
      </c>
      <c r="I31" s="35">
        <v>103</v>
      </c>
      <c r="J31" s="36">
        <v>20400</v>
      </c>
      <c r="K31" s="37">
        <v>100</v>
      </c>
      <c r="L31" s="46" t="e">
        <f>#REF!</f>
        <v>#REF!</v>
      </c>
    </row>
    <row r="32" spans="1:12" ht="56.25" customHeight="1">
      <c r="A32" s="121" t="s">
        <v>10</v>
      </c>
      <c r="B32" s="122" t="s">
        <v>10</v>
      </c>
      <c r="C32" s="122" t="s">
        <v>1</v>
      </c>
      <c r="D32" s="122" t="s">
        <v>64</v>
      </c>
      <c r="E32" s="122" t="s">
        <v>1</v>
      </c>
      <c r="F32" s="49"/>
      <c r="G32" s="51" t="s">
        <v>76</v>
      </c>
      <c r="H32" s="34">
        <v>891</v>
      </c>
      <c r="I32" s="35">
        <v>103</v>
      </c>
      <c r="J32" s="36">
        <v>20400</v>
      </c>
      <c r="K32" s="37">
        <v>200</v>
      </c>
      <c r="L32" s="46" t="e">
        <f>#REF!</f>
        <v>#REF!</v>
      </c>
    </row>
    <row r="33" spans="1:12" ht="57" customHeight="1">
      <c r="A33" s="79" t="s">
        <v>1</v>
      </c>
      <c r="B33" s="80"/>
      <c r="C33" s="80"/>
      <c r="D33" s="80"/>
      <c r="E33" s="80"/>
      <c r="F33" s="22"/>
      <c r="G33" s="81" t="s">
        <v>43</v>
      </c>
      <c r="H33" s="82">
        <v>959</v>
      </c>
      <c r="I33" s="83"/>
      <c r="J33" s="84"/>
      <c r="K33" s="85"/>
      <c r="L33" s="86" t="e">
        <f>L34+L39</f>
        <v>#REF!</v>
      </c>
    </row>
    <row r="34" spans="1:12" ht="30" customHeight="1">
      <c r="A34" s="87" t="s">
        <v>1</v>
      </c>
      <c r="B34" s="88" t="s">
        <v>10</v>
      </c>
      <c r="C34" s="88"/>
      <c r="D34" s="88"/>
      <c r="E34" s="88"/>
      <c r="F34" s="23"/>
      <c r="G34" s="89" t="s">
        <v>38</v>
      </c>
      <c r="H34" s="90">
        <v>959</v>
      </c>
      <c r="I34" s="91">
        <v>100</v>
      </c>
      <c r="J34" s="92"/>
      <c r="K34" s="93"/>
      <c r="L34" s="94" t="e">
        <f>L35</f>
        <v>#REF!</v>
      </c>
    </row>
    <row r="35" spans="1:12" ht="36" customHeight="1">
      <c r="A35" s="95" t="s">
        <v>1</v>
      </c>
      <c r="B35" s="96" t="s">
        <v>10</v>
      </c>
      <c r="C35" s="96" t="s">
        <v>10</v>
      </c>
      <c r="D35" s="96"/>
      <c r="E35" s="96"/>
      <c r="F35" s="24"/>
      <c r="G35" s="97" t="s">
        <v>17</v>
      </c>
      <c r="H35" s="98">
        <v>959</v>
      </c>
      <c r="I35" s="99">
        <v>107</v>
      </c>
      <c r="J35" s="100"/>
      <c r="K35" s="101"/>
      <c r="L35" s="102" t="e">
        <f>L36</f>
        <v>#REF!</v>
      </c>
    </row>
    <row r="36" spans="1:12" ht="36.75" customHeight="1">
      <c r="A36" s="119" t="s">
        <v>1</v>
      </c>
      <c r="B36" s="120" t="s">
        <v>10</v>
      </c>
      <c r="C36" s="120" t="s">
        <v>10</v>
      </c>
      <c r="D36" s="120" t="s">
        <v>10</v>
      </c>
      <c r="E36" s="120"/>
      <c r="F36" s="25"/>
      <c r="G36" s="50" t="s">
        <v>18</v>
      </c>
      <c r="H36" s="27">
        <v>959</v>
      </c>
      <c r="I36" s="52">
        <v>107</v>
      </c>
      <c r="J36" s="53">
        <v>20700</v>
      </c>
      <c r="K36" s="30"/>
      <c r="L36" s="45" t="e">
        <f>L37+L38</f>
        <v>#REF!</v>
      </c>
    </row>
    <row r="37" spans="1:12" ht="99" customHeight="1">
      <c r="A37" s="121" t="s">
        <v>1</v>
      </c>
      <c r="B37" s="122" t="s">
        <v>10</v>
      </c>
      <c r="C37" s="122" t="s">
        <v>10</v>
      </c>
      <c r="D37" s="122" t="s">
        <v>10</v>
      </c>
      <c r="E37" s="122" t="s">
        <v>10</v>
      </c>
      <c r="F37" s="32"/>
      <c r="G37" s="33" t="s">
        <v>80</v>
      </c>
      <c r="H37" s="34">
        <v>959</v>
      </c>
      <c r="I37" s="54">
        <v>107</v>
      </c>
      <c r="J37" s="55">
        <v>20700</v>
      </c>
      <c r="K37" s="37">
        <v>100</v>
      </c>
      <c r="L37" s="46" t="e">
        <f>#REF!</f>
        <v>#REF!</v>
      </c>
    </row>
    <row r="38" spans="1:12" ht="46.5" customHeight="1">
      <c r="A38" s="121" t="s">
        <v>1</v>
      </c>
      <c r="B38" s="122" t="s">
        <v>10</v>
      </c>
      <c r="C38" s="122" t="s">
        <v>10</v>
      </c>
      <c r="D38" s="122" t="s">
        <v>10</v>
      </c>
      <c r="E38" s="122" t="s">
        <v>1</v>
      </c>
      <c r="F38" s="32"/>
      <c r="G38" s="51" t="s">
        <v>76</v>
      </c>
      <c r="H38" s="34">
        <v>959</v>
      </c>
      <c r="I38" s="54">
        <v>107</v>
      </c>
      <c r="J38" s="55">
        <v>20700</v>
      </c>
      <c r="K38" s="37">
        <v>200</v>
      </c>
      <c r="L38" s="46" t="e">
        <f>#REF!</f>
        <v>#REF!</v>
      </c>
    </row>
    <row r="39" spans="1:12" ht="54.75" customHeight="1">
      <c r="A39" s="106" t="s">
        <v>1</v>
      </c>
      <c r="B39" s="107" t="s">
        <v>10</v>
      </c>
      <c r="C39" s="107" t="s">
        <v>1</v>
      </c>
      <c r="D39" s="107"/>
      <c r="E39" s="107"/>
      <c r="F39" s="32"/>
      <c r="G39" s="50" t="s">
        <v>74</v>
      </c>
      <c r="H39" s="27">
        <v>959</v>
      </c>
      <c r="I39" s="52">
        <v>107</v>
      </c>
      <c r="J39" s="53">
        <v>200101</v>
      </c>
      <c r="K39" s="108"/>
      <c r="L39" s="109" t="e">
        <f>L40</f>
        <v>#REF!</v>
      </c>
    </row>
    <row r="40" spans="1:12" ht="54" customHeight="1">
      <c r="A40" s="119" t="s">
        <v>1</v>
      </c>
      <c r="B40" s="120" t="s">
        <v>10</v>
      </c>
      <c r="C40" s="120" t="s">
        <v>1</v>
      </c>
      <c r="D40" s="120" t="s">
        <v>10</v>
      </c>
      <c r="E40" s="120"/>
      <c r="F40" s="32"/>
      <c r="G40" s="51" t="s">
        <v>76</v>
      </c>
      <c r="H40" s="34">
        <v>959</v>
      </c>
      <c r="I40" s="54">
        <v>107</v>
      </c>
      <c r="J40" s="55">
        <v>200101</v>
      </c>
      <c r="K40" s="37">
        <v>200</v>
      </c>
      <c r="L40" s="38" t="e">
        <f>#REF!</f>
        <v>#REF!</v>
      </c>
    </row>
    <row r="41" spans="1:12" ht="63" customHeight="1">
      <c r="A41" s="79" t="s">
        <v>64</v>
      </c>
      <c r="B41" s="80"/>
      <c r="C41" s="80"/>
      <c r="D41" s="80"/>
      <c r="E41" s="80"/>
      <c r="F41" s="22"/>
      <c r="G41" s="81" t="s">
        <v>45</v>
      </c>
      <c r="H41" s="82">
        <v>972</v>
      </c>
      <c r="I41" s="83"/>
      <c r="J41" s="84"/>
      <c r="K41" s="85"/>
      <c r="L41" s="86" t="e">
        <f>L42+L66+L74+L78+L82+L88+L92+L104+L108+L70</f>
        <v>#REF!</v>
      </c>
    </row>
    <row r="42" spans="1:12" ht="28.5" customHeight="1">
      <c r="A42" s="87" t="s">
        <v>64</v>
      </c>
      <c r="B42" s="88" t="s">
        <v>10</v>
      </c>
      <c r="C42" s="88"/>
      <c r="D42" s="88"/>
      <c r="E42" s="88"/>
      <c r="F42" s="23"/>
      <c r="G42" s="89" t="s">
        <v>38</v>
      </c>
      <c r="H42" s="90">
        <v>972</v>
      </c>
      <c r="I42" s="91">
        <v>100</v>
      </c>
      <c r="J42" s="92"/>
      <c r="K42" s="93"/>
      <c r="L42" s="94" t="e">
        <f>L43+L52+L55</f>
        <v>#REF!</v>
      </c>
    </row>
    <row r="43" spans="1:12" ht="68.25" customHeight="1">
      <c r="A43" s="95" t="s">
        <v>64</v>
      </c>
      <c r="B43" s="96" t="s">
        <v>10</v>
      </c>
      <c r="C43" s="96" t="s">
        <v>10</v>
      </c>
      <c r="D43" s="96"/>
      <c r="E43" s="96"/>
      <c r="F43" s="24"/>
      <c r="G43" s="97" t="s">
        <v>63</v>
      </c>
      <c r="H43" s="98">
        <v>972</v>
      </c>
      <c r="I43" s="99">
        <v>104</v>
      </c>
      <c r="J43" s="100"/>
      <c r="K43" s="101"/>
      <c r="L43" s="102" t="e">
        <f>L44+L46+L50</f>
        <v>#REF!</v>
      </c>
    </row>
    <row r="44" spans="1:12" ht="56.25" customHeight="1">
      <c r="A44" s="119" t="s">
        <v>64</v>
      </c>
      <c r="B44" s="120" t="s">
        <v>10</v>
      </c>
      <c r="C44" s="120" t="s">
        <v>10</v>
      </c>
      <c r="D44" s="120" t="s">
        <v>10</v>
      </c>
      <c r="E44" s="120"/>
      <c r="F44" s="25"/>
      <c r="G44" s="26" t="s">
        <v>14</v>
      </c>
      <c r="H44" s="27">
        <v>972</v>
      </c>
      <c r="I44" s="28">
        <v>104</v>
      </c>
      <c r="J44" s="29">
        <v>20500</v>
      </c>
      <c r="K44" s="30"/>
      <c r="L44" s="45" t="e">
        <f>L45</f>
        <v>#REF!</v>
      </c>
    </row>
    <row r="45" spans="1:12" ht="100.5" customHeight="1">
      <c r="A45" s="121" t="s">
        <v>64</v>
      </c>
      <c r="B45" s="122" t="s">
        <v>10</v>
      </c>
      <c r="C45" s="122" t="s">
        <v>10</v>
      </c>
      <c r="D45" s="122" t="s">
        <v>10</v>
      </c>
      <c r="E45" s="122" t="s">
        <v>10</v>
      </c>
      <c r="F45" s="32"/>
      <c r="G45" s="33" t="s">
        <v>80</v>
      </c>
      <c r="H45" s="34">
        <v>972</v>
      </c>
      <c r="I45" s="35">
        <v>104</v>
      </c>
      <c r="J45" s="36">
        <v>20500</v>
      </c>
      <c r="K45" s="37">
        <v>100</v>
      </c>
      <c r="L45" s="46" t="e">
        <f>#REF!</f>
        <v>#REF!</v>
      </c>
    </row>
    <row r="46" spans="1:12" ht="54.75" customHeight="1">
      <c r="A46" s="119" t="s">
        <v>64</v>
      </c>
      <c r="B46" s="120" t="s">
        <v>10</v>
      </c>
      <c r="C46" s="120" t="s">
        <v>10</v>
      </c>
      <c r="D46" s="120" t="s">
        <v>1</v>
      </c>
      <c r="E46" s="120"/>
      <c r="F46" s="25"/>
      <c r="G46" s="48" t="s">
        <v>15</v>
      </c>
      <c r="H46" s="27">
        <v>972</v>
      </c>
      <c r="I46" s="28">
        <v>104</v>
      </c>
      <c r="J46" s="29">
        <v>20601</v>
      </c>
      <c r="K46" s="30"/>
      <c r="L46" s="45" t="e">
        <f>L47+L48+L49</f>
        <v>#REF!</v>
      </c>
    </row>
    <row r="47" spans="1:12" ht="97.5" customHeight="1">
      <c r="A47" s="121" t="s">
        <v>64</v>
      </c>
      <c r="B47" s="122" t="s">
        <v>10</v>
      </c>
      <c r="C47" s="122" t="s">
        <v>10</v>
      </c>
      <c r="D47" s="122" t="s">
        <v>1</v>
      </c>
      <c r="E47" s="122" t="s">
        <v>10</v>
      </c>
      <c r="F47" s="32"/>
      <c r="G47" s="33" t="s">
        <v>80</v>
      </c>
      <c r="H47" s="34">
        <v>972</v>
      </c>
      <c r="I47" s="35">
        <v>104</v>
      </c>
      <c r="J47" s="36">
        <v>20601</v>
      </c>
      <c r="K47" s="37">
        <v>100</v>
      </c>
      <c r="L47" s="46" t="e">
        <f>#REF!</f>
        <v>#REF!</v>
      </c>
    </row>
    <row r="48" spans="1:12" ht="51.75" customHeight="1">
      <c r="A48" s="121" t="s">
        <v>64</v>
      </c>
      <c r="B48" s="122" t="s">
        <v>10</v>
      </c>
      <c r="C48" s="122" t="s">
        <v>10</v>
      </c>
      <c r="D48" s="122" t="s">
        <v>1</v>
      </c>
      <c r="E48" s="122" t="s">
        <v>1</v>
      </c>
      <c r="F48" s="49"/>
      <c r="G48" s="51" t="s">
        <v>76</v>
      </c>
      <c r="H48" s="34">
        <v>972</v>
      </c>
      <c r="I48" s="35">
        <v>104</v>
      </c>
      <c r="J48" s="36">
        <v>20601</v>
      </c>
      <c r="K48" s="37">
        <v>200</v>
      </c>
      <c r="L48" s="46" t="e">
        <f>#REF!</f>
        <v>#REF!</v>
      </c>
    </row>
    <row r="49" spans="1:12" ht="37.5" customHeight="1">
      <c r="A49" s="121" t="s">
        <v>64</v>
      </c>
      <c r="B49" s="122" t="s">
        <v>10</v>
      </c>
      <c r="C49" s="122" t="s">
        <v>10</v>
      </c>
      <c r="D49" s="122" t="s">
        <v>1</v>
      </c>
      <c r="E49" s="122" t="s">
        <v>64</v>
      </c>
      <c r="F49" s="32"/>
      <c r="G49" s="33" t="s">
        <v>79</v>
      </c>
      <c r="H49" s="34">
        <v>972</v>
      </c>
      <c r="I49" s="35">
        <v>104</v>
      </c>
      <c r="J49" s="36">
        <v>20601</v>
      </c>
      <c r="K49" s="37">
        <v>800</v>
      </c>
      <c r="L49" s="46" t="e">
        <f>#REF!</f>
        <v>#REF!</v>
      </c>
    </row>
    <row r="50" spans="1:12" ht="60.75" customHeight="1">
      <c r="A50" s="119" t="s">
        <v>64</v>
      </c>
      <c r="B50" s="120" t="s">
        <v>10</v>
      </c>
      <c r="C50" s="120" t="s">
        <v>10</v>
      </c>
      <c r="D50" s="120" t="s">
        <v>64</v>
      </c>
      <c r="E50" s="120"/>
      <c r="F50" s="47"/>
      <c r="G50" s="26" t="s">
        <v>83</v>
      </c>
      <c r="H50" s="27">
        <v>972</v>
      </c>
      <c r="I50" s="28">
        <v>104</v>
      </c>
      <c r="J50" s="29">
        <v>28001</v>
      </c>
      <c r="K50" s="30"/>
      <c r="L50" s="45" t="e">
        <f>L51</f>
        <v>#REF!</v>
      </c>
    </row>
    <row r="51" spans="1:12" ht="63.75" customHeight="1">
      <c r="A51" s="121" t="s">
        <v>64</v>
      </c>
      <c r="B51" s="122" t="s">
        <v>10</v>
      </c>
      <c r="C51" s="122" t="s">
        <v>10</v>
      </c>
      <c r="D51" s="122" t="s">
        <v>64</v>
      </c>
      <c r="E51" s="122" t="s">
        <v>10</v>
      </c>
      <c r="F51" s="49"/>
      <c r="G51" s="33" t="s">
        <v>16</v>
      </c>
      <c r="H51" s="40">
        <v>972</v>
      </c>
      <c r="I51" s="41">
        <v>104</v>
      </c>
      <c r="J51" s="42">
        <v>28001</v>
      </c>
      <c r="K51" s="43">
        <v>200</v>
      </c>
      <c r="L51" s="44" t="e">
        <f>#REF!</f>
        <v>#REF!</v>
      </c>
    </row>
    <row r="52" spans="1:12" ht="25.5" customHeight="1">
      <c r="A52" s="95" t="s">
        <v>64</v>
      </c>
      <c r="B52" s="96" t="s">
        <v>10</v>
      </c>
      <c r="C52" s="96" t="s">
        <v>1</v>
      </c>
      <c r="D52" s="96"/>
      <c r="E52" s="96"/>
      <c r="F52" s="24"/>
      <c r="G52" s="97" t="s">
        <v>6</v>
      </c>
      <c r="H52" s="98">
        <v>972</v>
      </c>
      <c r="I52" s="103">
        <v>111</v>
      </c>
      <c r="J52" s="104"/>
      <c r="K52" s="101"/>
      <c r="L52" s="102" t="e">
        <f>L53</f>
        <v>#REF!</v>
      </c>
    </row>
    <row r="53" spans="1:12" ht="38.25" customHeight="1">
      <c r="A53" s="119" t="s">
        <v>64</v>
      </c>
      <c r="B53" s="120" t="s">
        <v>10</v>
      </c>
      <c r="C53" s="120" t="s">
        <v>1</v>
      </c>
      <c r="D53" s="120" t="s">
        <v>10</v>
      </c>
      <c r="E53" s="120"/>
      <c r="F53" s="25"/>
      <c r="G53" s="26" t="s">
        <v>7</v>
      </c>
      <c r="H53" s="27">
        <v>972</v>
      </c>
      <c r="I53" s="52">
        <v>111</v>
      </c>
      <c r="J53" s="53">
        <v>700100</v>
      </c>
      <c r="K53" s="30"/>
      <c r="L53" s="31" t="e">
        <f>L54</f>
        <v>#REF!</v>
      </c>
    </row>
    <row r="54" spans="1:12" ht="21" customHeight="1">
      <c r="A54" s="121" t="s">
        <v>64</v>
      </c>
      <c r="B54" s="122" t="s">
        <v>10</v>
      </c>
      <c r="C54" s="122" t="s">
        <v>1</v>
      </c>
      <c r="D54" s="122" t="s">
        <v>10</v>
      </c>
      <c r="E54" s="122" t="s">
        <v>10</v>
      </c>
      <c r="F54" s="32"/>
      <c r="G54" s="33" t="s">
        <v>57</v>
      </c>
      <c r="H54" s="34">
        <v>972</v>
      </c>
      <c r="I54" s="54">
        <v>111</v>
      </c>
      <c r="J54" s="55">
        <v>700100</v>
      </c>
      <c r="K54" s="37">
        <v>800</v>
      </c>
      <c r="L54" s="38" t="e">
        <f>#REF!</f>
        <v>#REF!</v>
      </c>
    </row>
    <row r="55" spans="1:12" ht="25.5" customHeight="1">
      <c r="A55" s="95" t="s">
        <v>64</v>
      </c>
      <c r="B55" s="96" t="s">
        <v>10</v>
      </c>
      <c r="C55" s="96" t="s">
        <v>64</v>
      </c>
      <c r="D55" s="96"/>
      <c r="E55" s="96"/>
      <c r="F55" s="24"/>
      <c r="G55" s="97" t="s">
        <v>4</v>
      </c>
      <c r="H55" s="98">
        <v>972</v>
      </c>
      <c r="I55" s="103">
        <v>113</v>
      </c>
      <c r="J55" s="104"/>
      <c r="K55" s="101"/>
      <c r="L55" s="102" t="e">
        <f>L56+L58+L60+L62+L64</f>
        <v>#REF!</v>
      </c>
    </row>
    <row r="56" spans="1:12" ht="65.25" customHeight="1">
      <c r="A56" s="119" t="s">
        <v>64</v>
      </c>
      <c r="B56" s="120" t="s">
        <v>10</v>
      </c>
      <c r="C56" s="120" t="s">
        <v>64</v>
      </c>
      <c r="D56" s="120" t="s">
        <v>10</v>
      </c>
      <c r="E56" s="120"/>
      <c r="F56" s="25"/>
      <c r="G56" s="26" t="s">
        <v>19</v>
      </c>
      <c r="H56" s="27">
        <v>972</v>
      </c>
      <c r="I56" s="52">
        <v>113</v>
      </c>
      <c r="J56" s="53">
        <v>900100</v>
      </c>
      <c r="K56" s="30"/>
      <c r="L56" s="31" t="e">
        <f>L57</f>
        <v>#REF!</v>
      </c>
    </row>
    <row r="57" spans="1:12" ht="48.75" customHeight="1">
      <c r="A57" s="121" t="s">
        <v>64</v>
      </c>
      <c r="B57" s="122" t="s">
        <v>10</v>
      </c>
      <c r="C57" s="122" t="s">
        <v>64</v>
      </c>
      <c r="D57" s="122" t="s">
        <v>10</v>
      </c>
      <c r="E57" s="122" t="s">
        <v>10</v>
      </c>
      <c r="F57" s="32"/>
      <c r="G57" s="51" t="s">
        <v>76</v>
      </c>
      <c r="H57" s="34">
        <v>972</v>
      </c>
      <c r="I57" s="54">
        <v>113</v>
      </c>
      <c r="J57" s="55">
        <v>900100</v>
      </c>
      <c r="K57" s="37">
        <v>200</v>
      </c>
      <c r="L57" s="38" t="e">
        <f>#REF!</f>
        <v>#REF!</v>
      </c>
    </row>
    <row r="58" spans="1:12" ht="90.75" customHeight="1">
      <c r="A58" s="119" t="s">
        <v>64</v>
      </c>
      <c r="B58" s="120" t="s">
        <v>10</v>
      </c>
      <c r="C58" s="120" t="s">
        <v>64</v>
      </c>
      <c r="D58" s="120" t="s">
        <v>1</v>
      </c>
      <c r="E58" s="120"/>
      <c r="F58" s="25"/>
      <c r="G58" s="26" t="s">
        <v>20</v>
      </c>
      <c r="H58" s="27">
        <v>972</v>
      </c>
      <c r="I58" s="52">
        <v>113</v>
      </c>
      <c r="J58" s="53">
        <v>920100</v>
      </c>
      <c r="K58" s="30"/>
      <c r="L58" s="31" t="e">
        <f>L59</f>
        <v>#REF!</v>
      </c>
    </row>
    <row r="59" spans="1:12" ht="20.25" customHeight="1">
      <c r="A59" s="121" t="s">
        <v>64</v>
      </c>
      <c r="B59" s="122" t="s">
        <v>10</v>
      </c>
      <c r="C59" s="122" t="s">
        <v>64</v>
      </c>
      <c r="D59" s="122" t="s">
        <v>1</v>
      </c>
      <c r="E59" s="122" t="s">
        <v>10</v>
      </c>
      <c r="F59" s="32"/>
      <c r="G59" s="57" t="s">
        <v>35</v>
      </c>
      <c r="H59" s="34">
        <v>972</v>
      </c>
      <c r="I59" s="54">
        <v>113</v>
      </c>
      <c r="J59" s="55">
        <v>920100</v>
      </c>
      <c r="K59" s="37">
        <v>600</v>
      </c>
      <c r="L59" s="38" t="e">
        <f>#REF!</f>
        <v>#REF!</v>
      </c>
    </row>
    <row r="60" spans="1:12" ht="38.25" customHeight="1">
      <c r="A60" s="119" t="s">
        <v>64</v>
      </c>
      <c r="B60" s="120" t="s">
        <v>10</v>
      </c>
      <c r="C60" s="120" t="s">
        <v>64</v>
      </c>
      <c r="D60" s="120" t="s">
        <v>64</v>
      </c>
      <c r="E60" s="120"/>
      <c r="F60" s="25"/>
      <c r="G60" s="26" t="s">
        <v>92</v>
      </c>
      <c r="H60" s="27">
        <v>972</v>
      </c>
      <c r="I60" s="52">
        <v>113</v>
      </c>
      <c r="J60" s="53">
        <v>920200</v>
      </c>
      <c r="K60" s="30"/>
      <c r="L60" s="31" t="e">
        <f>L61</f>
        <v>#REF!</v>
      </c>
    </row>
    <row r="61" spans="1:12" ht="54" customHeight="1">
      <c r="A61" s="121" t="s">
        <v>64</v>
      </c>
      <c r="B61" s="122" t="s">
        <v>10</v>
      </c>
      <c r="C61" s="122" t="s">
        <v>64</v>
      </c>
      <c r="D61" s="122" t="s">
        <v>64</v>
      </c>
      <c r="E61" s="122" t="s">
        <v>10</v>
      </c>
      <c r="F61" s="32"/>
      <c r="G61" s="51" t="s">
        <v>76</v>
      </c>
      <c r="H61" s="34">
        <v>972</v>
      </c>
      <c r="I61" s="54">
        <v>113</v>
      </c>
      <c r="J61" s="55">
        <v>920200</v>
      </c>
      <c r="K61" s="37">
        <v>200</v>
      </c>
      <c r="L61" s="38" t="e">
        <f>#REF!</f>
        <v>#REF!</v>
      </c>
    </row>
    <row r="62" spans="1:12" ht="63" customHeight="1">
      <c r="A62" s="119" t="s">
        <v>64</v>
      </c>
      <c r="B62" s="120" t="s">
        <v>10</v>
      </c>
      <c r="C62" s="120" t="s">
        <v>64</v>
      </c>
      <c r="D62" s="120" t="s">
        <v>65</v>
      </c>
      <c r="E62" s="120"/>
      <c r="F62" s="25"/>
      <c r="G62" s="26" t="s">
        <v>93</v>
      </c>
      <c r="H62" s="27">
        <v>972</v>
      </c>
      <c r="I62" s="52">
        <v>113</v>
      </c>
      <c r="J62" s="53">
        <v>920500</v>
      </c>
      <c r="K62" s="30"/>
      <c r="L62" s="31" t="e">
        <f>L63</f>
        <v>#REF!</v>
      </c>
    </row>
    <row r="63" spans="1:12" ht="38.25" customHeight="1">
      <c r="A63" s="121" t="s">
        <v>64</v>
      </c>
      <c r="B63" s="122" t="s">
        <v>10</v>
      </c>
      <c r="C63" s="122" t="s">
        <v>64</v>
      </c>
      <c r="D63" s="122" t="s">
        <v>65</v>
      </c>
      <c r="E63" s="122" t="s">
        <v>10</v>
      </c>
      <c r="F63" s="39"/>
      <c r="G63" s="51" t="s">
        <v>77</v>
      </c>
      <c r="H63" s="34">
        <v>972</v>
      </c>
      <c r="I63" s="54">
        <v>113</v>
      </c>
      <c r="J63" s="55">
        <v>920500</v>
      </c>
      <c r="K63" s="37">
        <v>800</v>
      </c>
      <c r="L63" s="38" t="e">
        <f>#REF!</f>
        <v>#REF!</v>
      </c>
    </row>
    <row r="64" spans="1:12" ht="61.5" customHeight="1">
      <c r="A64" s="119" t="s">
        <v>64</v>
      </c>
      <c r="B64" s="120" t="s">
        <v>10</v>
      </c>
      <c r="C64" s="120" t="s">
        <v>64</v>
      </c>
      <c r="D64" s="120" t="s">
        <v>66</v>
      </c>
      <c r="E64" s="120"/>
      <c r="F64" s="25"/>
      <c r="G64" s="26" t="s">
        <v>21</v>
      </c>
      <c r="H64" s="27">
        <v>972</v>
      </c>
      <c r="I64" s="52">
        <v>113</v>
      </c>
      <c r="J64" s="53">
        <v>920300</v>
      </c>
      <c r="K64" s="30"/>
      <c r="L64" s="31" t="e">
        <f>L65</f>
        <v>#REF!</v>
      </c>
    </row>
    <row r="65" spans="1:12" ht="51.75" customHeight="1">
      <c r="A65" s="121" t="s">
        <v>64</v>
      </c>
      <c r="B65" s="122" t="s">
        <v>10</v>
      </c>
      <c r="C65" s="122" t="s">
        <v>64</v>
      </c>
      <c r="D65" s="122" t="s">
        <v>66</v>
      </c>
      <c r="E65" s="122" t="s">
        <v>10</v>
      </c>
      <c r="F65" s="32"/>
      <c r="G65" s="51" t="s">
        <v>76</v>
      </c>
      <c r="H65" s="34">
        <v>972</v>
      </c>
      <c r="I65" s="54">
        <v>113</v>
      </c>
      <c r="J65" s="55">
        <v>920300</v>
      </c>
      <c r="K65" s="37">
        <v>200</v>
      </c>
      <c r="L65" s="38" t="e">
        <f>#REF!</f>
        <v>#REF!</v>
      </c>
    </row>
    <row r="66" spans="1:12" ht="38.25" customHeight="1">
      <c r="A66" s="114" t="s">
        <v>64</v>
      </c>
      <c r="B66" s="115" t="s">
        <v>1</v>
      </c>
      <c r="C66" s="115"/>
      <c r="D66" s="115"/>
      <c r="E66" s="115"/>
      <c r="F66" s="135"/>
      <c r="G66" s="136" t="s">
        <v>22</v>
      </c>
      <c r="H66" s="82">
        <v>972</v>
      </c>
      <c r="I66" s="111">
        <v>300</v>
      </c>
      <c r="J66" s="137"/>
      <c r="K66" s="138"/>
      <c r="L66" s="117" t="e">
        <f>L67</f>
        <v>#REF!</v>
      </c>
    </row>
    <row r="67" spans="1:12" ht="56.25" customHeight="1">
      <c r="A67" s="95" t="s">
        <v>64</v>
      </c>
      <c r="B67" s="96" t="s">
        <v>1</v>
      </c>
      <c r="C67" s="96" t="s">
        <v>10</v>
      </c>
      <c r="D67" s="96"/>
      <c r="E67" s="96"/>
      <c r="F67" s="139"/>
      <c r="G67" s="97" t="s">
        <v>32</v>
      </c>
      <c r="H67" s="98">
        <v>972</v>
      </c>
      <c r="I67" s="99">
        <v>309</v>
      </c>
      <c r="J67" s="100"/>
      <c r="K67" s="101" t="s">
        <v>3</v>
      </c>
      <c r="L67" s="102" t="e">
        <f>L68</f>
        <v>#REF!</v>
      </c>
    </row>
    <row r="68" spans="1:12" ht="55.5" customHeight="1">
      <c r="A68" s="119" t="s">
        <v>64</v>
      </c>
      <c r="B68" s="120" t="s">
        <v>1</v>
      </c>
      <c r="C68" s="120" t="s">
        <v>10</v>
      </c>
      <c r="D68" s="120" t="s">
        <v>10</v>
      </c>
      <c r="E68" s="120"/>
      <c r="F68" s="123"/>
      <c r="G68" s="140" t="s">
        <v>91</v>
      </c>
      <c r="H68" s="141">
        <v>972</v>
      </c>
      <c r="I68" s="142">
        <v>309</v>
      </c>
      <c r="J68" s="143">
        <v>2190300</v>
      </c>
      <c r="K68" s="144"/>
      <c r="L68" s="145" t="e">
        <f>L69</f>
        <v>#REF!</v>
      </c>
    </row>
    <row r="69" spans="1:12" ht="49.5" customHeight="1">
      <c r="A69" s="121" t="s">
        <v>64</v>
      </c>
      <c r="B69" s="122" t="s">
        <v>1</v>
      </c>
      <c r="C69" s="122" t="s">
        <v>10</v>
      </c>
      <c r="D69" s="122" t="s">
        <v>10</v>
      </c>
      <c r="E69" s="122" t="s">
        <v>10</v>
      </c>
      <c r="F69" s="32"/>
      <c r="G69" s="51" t="s">
        <v>76</v>
      </c>
      <c r="H69" s="34">
        <v>972</v>
      </c>
      <c r="I69" s="35">
        <v>309</v>
      </c>
      <c r="J69" s="36">
        <v>2190300</v>
      </c>
      <c r="K69" s="37">
        <v>200</v>
      </c>
      <c r="L69" s="46" t="e">
        <f>#REF!</f>
        <v>#REF!</v>
      </c>
    </row>
    <row r="70" spans="1:12">
      <c r="A70" s="114" t="s">
        <v>64</v>
      </c>
      <c r="B70" s="115" t="s">
        <v>64</v>
      </c>
      <c r="C70" s="115"/>
      <c r="D70" s="115"/>
      <c r="E70" s="115"/>
      <c r="F70" s="116"/>
      <c r="G70" s="110" t="s">
        <v>81</v>
      </c>
      <c r="H70" s="82">
        <v>972</v>
      </c>
      <c r="I70" s="111">
        <v>400</v>
      </c>
      <c r="J70" s="112"/>
      <c r="K70" s="113"/>
      <c r="L70" s="117">
        <f>L71</f>
        <v>100</v>
      </c>
    </row>
    <row r="71" spans="1:12" ht="27.75" customHeight="1">
      <c r="A71" s="95" t="s">
        <v>64</v>
      </c>
      <c r="B71" s="96" t="s">
        <v>64</v>
      </c>
      <c r="C71" s="96" t="s">
        <v>10</v>
      </c>
      <c r="D71" s="96"/>
      <c r="E71" s="96"/>
      <c r="F71" s="146"/>
      <c r="G71" s="149" t="s">
        <v>82</v>
      </c>
      <c r="H71" s="98">
        <v>972</v>
      </c>
      <c r="I71" s="99">
        <v>401</v>
      </c>
      <c r="J71" s="147"/>
      <c r="K71" s="148"/>
      <c r="L71" s="102">
        <f>L72</f>
        <v>100</v>
      </c>
    </row>
    <row r="72" spans="1:12" ht="57.75" customHeight="1">
      <c r="A72" s="119" t="s">
        <v>64</v>
      </c>
      <c r="B72" s="120" t="s">
        <v>64</v>
      </c>
      <c r="C72" s="120" t="s">
        <v>10</v>
      </c>
      <c r="D72" s="120" t="s">
        <v>10</v>
      </c>
      <c r="E72" s="120"/>
      <c r="F72" s="32"/>
      <c r="G72" s="50" t="s">
        <v>90</v>
      </c>
      <c r="H72" s="27">
        <v>972</v>
      </c>
      <c r="I72" s="28">
        <v>401</v>
      </c>
      <c r="J72" s="29">
        <v>7950300</v>
      </c>
      <c r="K72" s="37"/>
      <c r="L72" s="45">
        <v>100</v>
      </c>
    </row>
    <row r="73" spans="1:12" ht="48.75" customHeight="1">
      <c r="A73" s="121" t="s">
        <v>64</v>
      </c>
      <c r="B73" s="122" t="s">
        <v>64</v>
      </c>
      <c r="C73" s="122" t="s">
        <v>10</v>
      </c>
      <c r="D73" s="122" t="s">
        <v>10</v>
      </c>
      <c r="E73" s="122" t="s">
        <v>10</v>
      </c>
      <c r="F73" s="32"/>
      <c r="G73" s="51" t="s">
        <v>76</v>
      </c>
      <c r="H73" s="34">
        <v>972</v>
      </c>
      <c r="I73" s="56">
        <v>401</v>
      </c>
      <c r="J73" s="42">
        <v>7950300</v>
      </c>
      <c r="K73" s="37">
        <v>200</v>
      </c>
      <c r="L73" s="46">
        <v>100</v>
      </c>
    </row>
    <row r="74" spans="1:12" ht="36.75" customHeight="1">
      <c r="A74" s="87" t="s">
        <v>64</v>
      </c>
      <c r="B74" s="88" t="s">
        <v>65</v>
      </c>
      <c r="C74" s="88"/>
      <c r="D74" s="88"/>
      <c r="E74" s="88"/>
      <c r="F74" s="23"/>
      <c r="G74" s="89" t="s">
        <v>23</v>
      </c>
      <c r="H74" s="90">
        <v>972</v>
      </c>
      <c r="I74" s="91">
        <v>500</v>
      </c>
      <c r="J74" s="92"/>
      <c r="K74" s="93"/>
      <c r="L74" s="94" t="e">
        <f>L75</f>
        <v>#REF!</v>
      </c>
    </row>
    <row r="75" spans="1:12" ht="27.75" customHeight="1">
      <c r="A75" s="95" t="s">
        <v>64</v>
      </c>
      <c r="B75" s="96" t="s">
        <v>65</v>
      </c>
      <c r="C75" s="96" t="s">
        <v>10</v>
      </c>
      <c r="D75" s="96"/>
      <c r="E75" s="96"/>
      <c r="F75" s="24"/>
      <c r="G75" s="97" t="s">
        <v>5</v>
      </c>
      <c r="H75" s="98">
        <v>972</v>
      </c>
      <c r="I75" s="99">
        <v>503</v>
      </c>
      <c r="J75" s="100"/>
      <c r="K75" s="101"/>
      <c r="L75" s="102" t="e">
        <f>L76</f>
        <v>#REF!</v>
      </c>
    </row>
    <row r="76" spans="1:12" ht="23.25" customHeight="1">
      <c r="A76" s="119" t="s">
        <v>64</v>
      </c>
      <c r="B76" s="120" t="s">
        <v>65</v>
      </c>
      <c r="C76" s="120" t="s">
        <v>10</v>
      </c>
      <c r="D76" s="120" t="s">
        <v>10</v>
      </c>
      <c r="E76" s="120"/>
      <c r="F76" s="47"/>
      <c r="G76" s="26" t="s">
        <v>39</v>
      </c>
      <c r="H76" s="27">
        <v>972</v>
      </c>
      <c r="I76" s="28">
        <v>503</v>
      </c>
      <c r="J76" s="29">
        <v>6000000</v>
      </c>
      <c r="K76" s="30"/>
      <c r="L76" s="31" t="e">
        <f>L77</f>
        <v>#REF!</v>
      </c>
    </row>
    <row r="77" spans="1:12" ht="45.75" customHeight="1">
      <c r="A77" s="121" t="s">
        <v>64</v>
      </c>
      <c r="B77" s="122" t="s">
        <v>65</v>
      </c>
      <c r="C77" s="122" t="s">
        <v>10</v>
      </c>
      <c r="D77" s="122" t="s">
        <v>10</v>
      </c>
      <c r="E77" s="122" t="s">
        <v>10</v>
      </c>
      <c r="F77" s="32"/>
      <c r="G77" s="51" t="s">
        <v>76</v>
      </c>
      <c r="H77" s="34">
        <v>972</v>
      </c>
      <c r="I77" s="35">
        <v>503</v>
      </c>
      <c r="J77" s="36">
        <v>6000000</v>
      </c>
      <c r="K77" s="37">
        <v>200</v>
      </c>
      <c r="L77" s="38" t="e">
        <f>#REF!</f>
        <v>#REF!</v>
      </c>
    </row>
    <row r="78" spans="1:12" ht="30.75" customHeight="1">
      <c r="A78" s="87" t="s">
        <v>64</v>
      </c>
      <c r="B78" s="88" t="s">
        <v>66</v>
      </c>
      <c r="C78" s="88"/>
      <c r="D78" s="88"/>
      <c r="E78" s="88"/>
      <c r="F78" s="23"/>
      <c r="G78" s="89" t="s">
        <v>26</v>
      </c>
      <c r="H78" s="90">
        <v>972</v>
      </c>
      <c r="I78" s="91">
        <v>600</v>
      </c>
      <c r="J78" s="92"/>
      <c r="K78" s="93"/>
      <c r="L78" s="94" t="e">
        <f>L79</f>
        <v>#REF!</v>
      </c>
    </row>
    <row r="79" spans="1:12" ht="33.75" customHeight="1">
      <c r="A79" s="95" t="s">
        <v>64</v>
      </c>
      <c r="B79" s="96" t="s">
        <v>66</v>
      </c>
      <c r="C79" s="96" t="s">
        <v>10</v>
      </c>
      <c r="D79" s="96"/>
      <c r="E79" s="96"/>
      <c r="F79" s="24"/>
      <c r="G79" s="97" t="s">
        <v>27</v>
      </c>
      <c r="H79" s="98">
        <v>972</v>
      </c>
      <c r="I79" s="99">
        <v>605</v>
      </c>
      <c r="J79" s="100"/>
      <c r="K79" s="101"/>
      <c r="L79" s="102" t="e">
        <f>L80</f>
        <v>#REF!</v>
      </c>
    </row>
    <row r="80" spans="1:12" ht="51" customHeight="1">
      <c r="A80" s="119" t="s">
        <v>64</v>
      </c>
      <c r="B80" s="120" t="s">
        <v>66</v>
      </c>
      <c r="C80" s="120" t="s">
        <v>10</v>
      </c>
      <c r="D80" s="120" t="s">
        <v>10</v>
      </c>
      <c r="E80" s="120"/>
      <c r="F80" s="47"/>
      <c r="G80" s="26" t="s">
        <v>28</v>
      </c>
      <c r="H80" s="27">
        <v>972</v>
      </c>
      <c r="I80" s="28">
        <v>605</v>
      </c>
      <c r="J80" s="29">
        <v>4100100</v>
      </c>
      <c r="K80" s="30"/>
      <c r="L80" s="31" t="e">
        <f>L81</f>
        <v>#REF!</v>
      </c>
    </row>
    <row r="81" spans="1:12" ht="46.5" customHeight="1">
      <c r="A81" s="121" t="s">
        <v>64</v>
      </c>
      <c r="B81" s="122" t="s">
        <v>66</v>
      </c>
      <c r="C81" s="122" t="s">
        <v>10</v>
      </c>
      <c r="D81" s="122" t="s">
        <v>10</v>
      </c>
      <c r="E81" s="122" t="s">
        <v>10</v>
      </c>
      <c r="F81" s="49"/>
      <c r="G81" s="51" t="s">
        <v>76</v>
      </c>
      <c r="H81" s="34">
        <v>972</v>
      </c>
      <c r="I81" s="35">
        <v>605</v>
      </c>
      <c r="J81" s="36">
        <v>4100100</v>
      </c>
      <c r="K81" s="37">
        <v>200</v>
      </c>
      <c r="L81" s="38" t="e">
        <f>#REF!</f>
        <v>#REF!</v>
      </c>
    </row>
    <row r="82" spans="1:12" ht="25.5" customHeight="1">
      <c r="A82" s="87" t="s">
        <v>64</v>
      </c>
      <c r="B82" s="88" t="s">
        <v>67</v>
      </c>
      <c r="C82" s="88"/>
      <c r="D82" s="88"/>
      <c r="E82" s="88"/>
      <c r="F82" s="23"/>
      <c r="G82" s="89" t="s">
        <v>25</v>
      </c>
      <c r="H82" s="90">
        <v>972</v>
      </c>
      <c r="I82" s="91">
        <v>700</v>
      </c>
      <c r="J82" s="92"/>
      <c r="K82" s="93"/>
      <c r="L82" s="94" t="e">
        <f>L83</f>
        <v>#REF!</v>
      </c>
    </row>
    <row r="83" spans="1:12" ht="30.75" customHeight="1">
      <c r="A83" s="95" t="s">
        <v>64</v>
      </c>
      <c r="B83" s="96" t="s">
        <v>67</v>
      </c>
      <c r="C83" s="96" t="s">
        <v>10</v>
      </c>
      <c r="D83" s="96"/>
      <c r="E83" s="96"/>
      <c r="F83" s="24"/>
      <c r="G83" s="97" t="s">
        <v>9</v>
      </c>
      <c r="H83" s="98">
        <v>972</v>
      </c>
      <c r="I83" s="99">
        <v>707</v>
      </c>
      <c r="J83" s="100"/>
      <c r="K83" s="101"/>
      <c r="L83" s="102" t="e">
        <f>L84+L86</f>
        <v>#REF!</v>
      </c>
    </row>
    <row r="84" spans="1:12" ht="36" customHeight="1">
      <c r="A84" s="119" t="s">
        <v>64</v>
      </c>
      <c r="B84" s="120" t="s">
        <v>67</v>
      </c>
      <c r="C84" s="120" t="s">
        <v>10</v>
      </c>
      <c r="D84" s="120" t="s">
        <v>10</v>
      </c>
      <c r="E84" s="120"/>
      <c r="F84" s="47"/>
      <c r="G84" s="58" t="s">
        <v>54</v>
      </c>
      <c r="H84" s="27">
        <v>972</v>
      </c>
      <c r="I84" s="52">
        <v>707</v>
      </c>
      <c r="J84" s="29">
        <v>4310000</v>
      </c>
      <c r="K84" s="30"/>
      <c r="L84" s="45" t="e">
        <f>L85</f>
        <v>#REF!</v>
      </c>
    </row>
    <row r="85" spans="1:12" ht="49.5" customHeight="1">
      <c r="A85" s="121" t="s">
        <v>64</v>
      </c>
      <c r="B85" s="122" t="s">
        <v>67</v>
      </c>
      <c r="C85" s="122" t="s">
        <v>10</v>
      </c>
      <c r="D85" s="122" t="s">
        <v>10</v>
      </c>
      <c r="E85" s="122" t="s">
        <v>10</v>
      </c>
      <c r="F85" s="49"/>
      <c r="G85" s="51" t="s">
        <v>76</v>
      </c>
      <c r="H85" s="34">
        <v>972</v>
      </c>
      <c r="I85" s="54">
        <v>707</v>
      </c>
      <c r="J85" s="36">
        <v>4310000</v>
      </c>
      <c r="K85" s="37">
        <v>200</v>
      </c>
      <c r="L85" s="46" t="e">
        <f>#REF!</f>
        <v>#REF!</v>
      </c>
    </row>
    <row r="86" spans="1:12" ht="41.25" customHeight="1">
      <c r="A86" s="119" t="s">
        <v>64</v>
      </c>
      <c r="B86" s="120" t="s">
        <v>67</v>
      </c>
      <c r="C86" s="120" t="s">
        <v>1</v>
      </c>
      <c r="D86" s="120" t="s">
        <v>10</v>
      </c>
      <c r="E86" s="120"/>
      <c r="F86" s="25"/>
      <c r="G86" s="26" t="s">
        <v>55</v>
      </c>
      <c r="H86" s="27">
        <v>972</v>
      </c>
      <c r="I86" s="52">
        <v>707</v>
      </c>
      <c r="J86" s="29">
        <v>7950200</v>
      </c>
      <c r="K86" s="30"/>
      <c r="L86" s="45">
        <f>L87</f>
        <v>300</v>
      </c>
    </row>
    <row r="87" spans="1:12" ht="58.5" customHeight="1">
      <c r="A87" s="121" t="s">
        <v>64</v>
      </c>
      <c r="B87" s="122" t="s">
        <v>67</v>
      </c>
      <c r="C87" s="122" t="s">
        <v>1</v>
      </c>
      <c r="D87" s="122" t="s">
        <v>10</v>
      </c>
      <c r="E87" s="122" t="s">
        <v>10</v>
      </c>
      <c r="F87" s="32"/>
      <c r="G87" s="51" t="s">
        <v>76</v>
      </c>
      <c r="H87" s="34">
        <v>972</v>
      </c>
      <c r="I87" s="54">
        <v>707</v>
      </c>
      <c r="J87" s="36">
        <v>7950200</v>
      </c>
      <c r="K87" s="37">
        <v>200</v>
      </c>
      <c r="L87" s="46">
        <v>300</v>
      </c>
    </row>
    <row r="88" spans="1:12" ht="26.25" customHeight="1">
      <c r="A88" s="87" t="s">
        <v>64</v>
      </c>
      <c r="B88" s="88" t="s">
        <v>68</v>
      </c>
      <c r="C88" s="88"/>
      <c r="D88" s="88"/>
      <c r="E88" s="88"/>
      <c r="F88" s="23"/>
      <c r="G88" s="89" t="s">
        <v>31</v>
      </c>
      <c r="H88" s="90">
        <v>972</v>
      </c>
      <c r="I88" s="91">
        <v>800</v>
      </c>
      <c r="J88" s="92"/>
      <c r="K88" s="93"/>
      <c r="L88" s="94" t="e">
        <f>L89</f>
        <v>#REF!</v>
      </c>
    </row>
    <row r="89" spans="1:12" ht="32.25" customHeight="1">
      <c r="A89" s="95" t="s">
        <v>64</v>
      </c>
      <c r="B89" s="96" t="s">
        <v>68</v>
      </c>
      <c r="C89" s="96" t="s">
        <v>10</v>
      </c>
      <c r="D89" s="96"/>
      <c r="E89" s="96"/>
      <c r="F89" s="24"/>
      <c r="G89" s="97" t="s">
        <v>42</v>
      </c>
      <c r="H89" s="98">
        <v>972</v>
      </c>
      <c r="I89" s="99">
        <v>801</v>
      </c>
      <c r="J89" s="100"/>
      <c r="K89" s="101"/>
      <c r="L89" s="102" t="e">
        <f>L90</f>
        <v>#REF!</v>
      </c>
    </row>
    <row r="90" spans="1:12" ht="63.75" customHeight="1">
      <c r="A90" s="119" t="s">
        <v>64</v>
      </c>
      <c r="B90" s="120" t="s">
        <v>68</v>
      </c>
      <c r="C90" s="120" t="s">
        <v>10</v>
      </c>
      <c r="D90" s="120" t="s">
        <v>10</v>
      </c>
      <c r="E90" s="120"/>
      <c r="F90" s="25"/>
      <c r="G90" s="59" t="s">
        <v>89</v>
      </c>
      <c r="H90" s="27">
        <v>972</v>
      </c>
      <c r="I90" s="52">
        <v>801</v>
      </c>
      <c r="J90" s="29">
        <v>4400300</v>
      </c>
      <c r="K90" s="27"/>
      <c r="L90" s="45" t="e">
        <f>L91</f>
        <v>#REF!</v>
      </c>
    </row>
    <row r="91" spans="1:12" ht="56.25" customHeight="1">
      <c r="A91" s="121" t="s">
        <v>64</v>
      </c>
      <c r="B91" s="122" t="s">
        <v>68</v>
      </c>
      <c r="C91" s="122" t="s">
        <v>10</v>
      </c>
      <c r="D91" s="122" t="s">
        <v>10</v>
      </c>
      <c r="E91" s="122" t="s">
        <v>10</v>
      </c>
      <c r="F91" s="32"/>
      <c r="G91" s="51" t="s">
        <v>76</v>
      </c>
      <c r="H91" s="34">
        <v>972</v>
      </c>
      <c r="I91" s="54">
        <v>801</v>
      </c>
      <c r="J91" s="36">
        <v>4400300</v>
      </c>
      <c r="K91" s="37">
        <v>200</v>
      </c>
      <c r="L91" s="46" t="e">
        <f>#REF!</f>
        <v>#REF!</v>
      </c>
    </row>
    <row r="92" spans="1:12" ht="29.25" customHeight="1">
      <c r="A92" s="87" t="s">
        <v>64</v>
      </c>
      <c r="B92" s="88" t="s">
        <v>68</v>
      </c>
      <c r="C92" s="88" t="s">
        <v>1</v>
      </c>
      <c r="D92" s="88"/>
      <c r="E92" s="88"/>
      <c r="F92" s="23"/>
      <c r="G92" s="89" t="s">
        <v>24</v>
      </c>
      <c r="H92" s="90">
        <v>972</v>
      </c>
      <c r="I92" s="91">
        <v>1000</v>
      </c>
      <c r="J92" s="92"/>
      <c r="K92" s="93"/>
      <c r="L92" s="94" t="e">
        <f>L93+L96</f>
        <v>#REF!</v>
      </c>
    </row>
    <row r="93" spans="1:12" ht="32.25" customHeight="1">
      <c r="A93" s="95" t="s">
        <v>64</v>
      </c>
      <c r="B93" s="96" t="s">
        <v>68</v>
      </c>
      <c r="C93" s="96" t="s">
        <v>1</v>
      </c>
      <c r="D93" s="96" t="s">
        <v>10</v>
      </c>
      <c r="E93" s="96"/>
      <c r="F93" s="123"/>
      <c r="G93" s="97" t="s">
        <v>50</v>
      </c>
      <c r="H93" s="98">
        <v>972</v>
      </c>
      <c r="I93" s="99">
        <v>1003</v>
      </c>
      <c r="J93" s="100"/>
      <c r="K93" s="101" t="s">
        <v>3</v>
      </c>
      <c r="L93" s="102" t="e">
        <f>L94</f>
        <v>#REF!</v>
      </c>
    </row>
    <row r="94" spans="1:12" ht="60.75" customHeight="1">
      <c r="A94" s="121" t="s">
        <v>64</v>
      </c>
      <c r="B94" s="122" t="s">
        <v>68</v>
      </c>
      <c r="C94" s="122" t="s">
        <v>1</v>
      </c>
      <c r="D94" s="122" t="s">
        <v>10</v>
      </c>
      <c r="E94" s="122" t="s">
        <v>10</v>
      </c>
      <c r="F94" s="123"/>
      <c r="G94" s="26" t="s">
        <v>51</v>
      </c>
      <c r="H94" s="27">
        <v>972</v>
      </c>
      <c r="I94" s="28">
        <v>1003</v>
      </c>
      <c r="J94" s="29">
        <v>5050100</v>
      </c>
      <c r="K94" s="30"/>
      <c r="L94" s="45" t="e">
        <f>L95</f>
        <v>#REF!</v>
      </c>
    </row>
    <row r="95" spans="1:12" ht="45.75" customHeight="1">
      <c r="A95" s="121" t="s">
        <v>64</v>
      </c>
      <c r="B95" s="122" t="s">
        <v>68</v>
      </c>
      <c r="C95" s="122" t="s">
        <v>1</v>
      </c>
      <c r="D95" s="122" t="s">
        <v>10</v>
      </c>
      <c r="E95" s="122">
        <v>2</v>
      </c>
      <c r="F95" s="124"/>
      <c r="G95" s="33" t="s">
        <v>56</v>
      </c>
      <c r="H95" s="34">
        <v>972</v>
      </c>
      <c r="I95" s="35">
        <v>1003</v>
      </c>
      <c r="J95" s="36">
        <v>5050100</v>
      </c>
      <c r="K95" s="37">
        <v>300</v>
      </c>
      <c r="L95" s="46" t="e">
        <f>#REF!</f>
        <v>#REF!</v>
      </c>
    </row>
    <row r="96" spans="1:12" ht="23.25" customHeight="1">
      <c r="A96" s="95" t="s">
        <v>64</v>
      </c>
      <c r="B96" s="96" t="s">
        <v>68</v>
      </c>
      <c r="C96" s="96" t="s">
        <v>1</v>
      </c>
      <c r="D96" s="96" t="s">
        <v>1</v>
      </c>
      <c r="E96" s="96"/>
      <c r="F96" s="123"/>
      <c r="G96" s="97" t="s">
        <v>8</v>
      </c>
      <c r="H96" s="98">
        <v>972</v>
      </c>
      <c r="I96" s="99">
        <v>1004</v>
      </c>
      <c r="J96" s="100"/>
      <c r="K96" s="101" t="s">
        <v>3</v>
      </c>
      <c r="L96" s="102" t="e">
        <f>L97+L100+L102</f>
        <v>#REF!</v>
      </c>
    </row>
    <row r="97" spans="1:12" ht="63" customHeight="1">
      <c r="A97" s="121" t="s">
        <v>64</v>
      </c>
      <c r="B97" s="122" t="s">
        <v>68</v>
      </c>
      <c r="C97" s="122" t="s">
        <v>1</v>
      </c>
      <c r="D97" s="122" t="s">
        <v>1</v>
      </c>
      <c r="E97" s="122" t="s">
        <v>10</v>
      </c>
      <c r="F97" s="123"/>
      <c r="G97" s="26" t="s">
        <v>86</v>
      </c>
      <c r="H97" s="27">
        <v>972</v>
      </c>
      <c r="I97" s="28">
        <v>1004</v>
      </c>
      <c r="J97" s="29">
        <v>28002</v>
      </c>
      <c r="K97" s="30"/>
      <c r="L97" s="45" t="e">
        <f>L98+L99</f>
        <v>#REF!</v>
      </c>
    </row>
    <row r="98" spans="1:12" ht="97.5" customHeight="1">
      <c r="A98" s="119" t="s">
        <v>64</v>
      </c>
      <c r="B98" s="120" t="s">
        <v>68</v>
      </c>
      <c r="C98" s="120" t="s">
        <v>1</v>
      </c>
      <c r="D98" s="120" t="s">
        <v>1</v>
      </c>
      <c r="E98" s="120" t="s">
        <v>1</v>
      </c>
      <c r="F98" s="124"/>
      <c r="G98" s="33" t="s">
        <v>80</v>
      </c>
      <c r="H98" s="34">
        <v>972</v>
      </c>
      <c r="I98" s="35">
        <v>1004</v>
      </c>
      <c r="J98" s="36">
        <v>28002</v>
      </c>
      <c r="K98" s="37">
        <v>100</v>
      </c>
      <c r="L98" s="45" t="e">
        <f>#REF!</f>
        <v>#REF!</v>
      </c>
    </row>
    <row r="99" spans="1:12" ht="62.25" customHeight="1">
      <c r="A99" s="121" t="s">
        <v>64</v>
      </c>
      <c r="B99" s="122" t="s">
        <v>68</v>
      </c>
      <c r="C99" s="122" t="s">
        <v>1</v>
      </c>
      <c r="D99" s="122" t="s">
        <v>1</v>
      </c>
      <c r="E99" s="122" t="s">
        <v>64</v>
      </c>
      <c r="F99" s="124"/>
      <c r="G99" s="33" t="s">
        <v>16</v>
      </c>
      <c r="H99" s="34">
        <v>972</v>
      </c>
      <c r="I99" s="35">
        <v>1004</v>
      </c>
      <c r="J99" s="36">
        <v>28002</v>
      </c>
      <c r="K99" s="37">
        <v>200</v>
      </c>
      <c r="L99" s="46" t="e">
        <f>#REF!+#REF!</f>
        <v>#REF!</v>
      </c>
    </row>
    <row r="100" spans="1:12" ht="69" customHeight="1">
      <c r="A100" s="119" t="s">
        <v>64</v>
      </c>
      <c r="B100" s="120" t="s">
        <v>68</v>
      </c>
      <c r="C100" s="120" t="s">
        <v>1</v>
      </c>
      <c r="D100" s="120" t="s">
        <v>64</v>
      </c>
      <c r="E100" s="120"/>
      <c r="F100" s="123"/>
      <c r="G100" s="60" t="s">
        <v>87</v>
      </c>
      <c r="H100" s="27">
        <v>972</v>
      </c>
      <c r="I100" s="28">
        <v>1004</v>
      </c>
      <c r="J100" s="53">
        <v>5118003</v>
      </c>
      <c r="K100" s="30"/>
      <c r="L100" s="31" t="e">
        <f>L101</f>
        <v>#REF!</v>
      </c>
    </row>
    <row r="101" spans="1:12" ht="55.5" customHeight="1">
      <c r="A101" s="121" t="s">
        <v>64</v>
      </c>
      <c r="B101" s="122" t="s">
        <v>68</v>
      </c>
      <c r="C101" s="122" t="s">
        <v>1</v>
      </c>
      <c r="D101" s="122" t="s">
        <v>64</v>
      </c>
      <c r="E101" s="122" t="s">
        <v>10</v>
      </c>
      <c r="F101" s="124"/>
      <c r="G101" s="61" t="s">
        <v>16</v>
      </c>
      <c r="H101" s="34">
        <v>972</v>
      </c>
      <c r="I101" s="35">
        <v>1004</v>
      </c>
      <c r="J101" s="55">
        <v>5118003</v>
      </c>
      <c r="K101" s="37">
        <v>300</v>
      </c>
      <c r="L101" s="38" t="e">
        <f>#REF!</f>
        <v>#REF!</v>
      </c>
    </row>
    <row r="102" spans="1:12" ht="71.25" customHeight="1">
      <c r="A102" s="119" t="s">
        <v>64</v>
      </c>
      <c r="B102" s="120" t="s">
        <v>68</v>
      </c>
      <c r="C102" s="120" t="s">
        <v>1</v>
      </c>
      <c r="D102" s="120" t="s">
        <v>65</v>
      </c>
      <c r="E102" s="120"/>
      <c r="F102" s="123"/>
      <c r="G102" s="59" t="s">
        <v>88</v>
      </c>
      <c r="H102" s="27">
        <v>972</v>
      </c>
      <c r="I102" s="28">
        <v>1004</v>
      </c>
      <c r="J102" s="53">
        <v>5118004</v>
      </c>
      <c r="K102" s="30"/>
      <c r="L102" s="31" t="e">
        <f>L103</f>
        <v>#REF!</v>
      </c>
    </row>
    <row r="103" spans="1:12" ht="63.75" customHeight="1">
      <c r="A103" s="121" t="s">
        <v>64</v>
      </c>
      <c r="B103" s="122" t="s">
        <v>68</v>
      </c>
      <c r="C103" s="122" t="s">
        <v>1</v>
      </c>
      <c r="D103" s="122" t="s">
        <v>65</v>
      </c>
      <c r="E103" s="122" t="s">
        <v>10</v>
      </c>
      <c r="F103" s="124"/>
      <c r="G103" s="61" t="s">
        <v>16</v>
      </c>
      <c r="H103" s="34">
        <v>972</v>
      </c>
      <c r="I103" s="35">
        <v>1004</v>
      </c>
      <c r="J103" s="55">
        <v>5118004</v>
      </c>
      <c r="K103" s="37">
        <v>300</v>
      </c>
      <c r="L103" s="38" t="e">
        <f>#REF!</f>
        <v>#REF!</v>
      </c>
    </row>
    <row r="104" spans="1:12" ht="29.25" customHeight="1">
      <c r="A104" s="87" t="s">
        <v>64</v>
      </c>
      <c r="B104" s="88" t="s">
        <v>69</v>
      </c>
      <c r="C104" s="88"/>
      <c r="D104" s="88"/>
      <c r="E104" s="88"/>
      <c r="F104" s="23"/>
      <c r="G104" s="89" t="s">
        <v>29</v>
      </c>
      <c r="H104" s="90">
        <v>972</v>
      </c>
      <c r="I104" s="91">
        <v>1100</v>
      </c>
      <c r="J104" s="92"/>
      <c r="K104" s="93"/>
      <c r="L104" s="94" t="e">
        <f>L105</f>
        <v>#REF!</v>
      </c>
    </row>
    <row r="105" spans="1:12" ht="30.75" customHeight="1">
      <c r="A105" s="95" t="s">
        <v>64</v>
      </c>
      <c r="B105" s="96" t="s">
        <v>69</v>
      </c>
      <c r="C105" s="96" t="s">
        <v>10</v>
      </c>
      <c r="D105" s="96"/>
      <c r="E105" s="96"/>
      <c r="F105" s="24"/>
      <c r="G105" s="97" t="s">
        <v>41</v>
      </c>
      <c r="H105" s="98">
        <v>972</v>
      </c>
      <c r="I105" s="99">
        <v>1101</v>
      </c>
      <c r="J105" s="100"/>
      <c r="K105" s="101"/>
      <c r="L105" s="102" t="e">
        <f>L106</f>
        <v>#REF!</v>
      </c>
    </row>
    <row r="106" spans="1:12" ht="51" customHeight="1">
      <c r="A106" s="119" t="s">
        <v>64</v>
      </c>
      <c r="B106" s="120" t="s">
        <v>69</v>
      </c>
      <c r="C106" s="120" t="s">
        <v>10</v>
      </c>
      <c r="D106" s="120" t="s">
        <v>10</v>
      </c>
      <c r="E106" s="120"/>
      <c r="F106" s="25"/>
      <c r="G106" s="26" t="s">
        <v>85</v>
      </c>
      <c r="H106" s="27">
        <v>972</v>
      </c>
      <c r="I106" s="52">
        <v>1101</v>
      </c>
      <c r="J106" s="53">
        <v>4870100</v>
      </c>
      <c r="K106" s="27"/>
      <c r="L106" s="45" t="e">
        <f>L107</f>
        <v>#REF!</v>
      </c>
    </row>
    <row r="107" spans="1:12" ht="51" customHeight="1">
      <c r="A107" s="121" t="s">
        <v>64</v>
      </c>
      <c r="B107" s="122" t="s">
        <v>69</v>
      </c>
      <c r="C107" s="122" t="s">
        <v>10</v>
      </c>
      <c r="D107" s="122" t="s">
        <v>10</v>
      </c>
      <c r="E107" s="122" t="s">
        <v>10</v>
      </c>
      <c r="F107" s="32"/>
      <c r="G107" s="51" t="s">
        <v>76</v>
      </c>
      <c r="H107" s="34">
        <v>972</v>
      </c>
      <c r="I107" s="54">
        <v>1101</v>
      </c>
      <c r="J107" s="55">
        <v>4870100</v>
      </c>
      <c r="K107" s="37">
        <v>200</v>
      </c>
      <c r="L107" s="46" t="e">
        <f>#REF!</f>
        <v>#REF!</v>
      </c>
    </row>
    <row r="108" spans="1:12" ht="30" customHeight="1">
      <c r="A108" s="87" t="s">
        <v>64</v>
      </c>
      <c r="B108" s="88" t="s">
        <v>70</v>
      </c>
      <c r="C108" s="88"/>
      <c r="D108" s="88"/>
      <c r="E108" s="88"/>
      <c r="F108" s="23"/>
      <c r="G108" s="89" t="s">
        <v>36</v>
      </c>
      <c r="H108" s="90">
        <v>972</v>
      </c>
      <c r="I108" s="91">
        <v>1200</v>
      </c>
      <c r="J108" s="92"/>
      <c r="K108" s="93"/>
      <c r="L108" s="94" t="e">
        <f>L109</f>
        <v>#REF!</v>
      </c>
    </row>
    <row r="109" spans="1:12" ht="28.5" customHeight="1">
      <c r="A109" s="95" t="s">
        <v>64</v>
      </c>
      <c r="B109" s="96" t="s">
        <v>70</v>
      </c>
      <c r="C109" s="96" t="s">
        <v>10</v>
      </c>
      <c r="D109" s="96"/>
      <c r="E109" s="96"/>
      <c r="F109" s="24"/>
      <c r="G109" s="97" t="s">
        <v>40</v>
      </c>
      <c r="H109" s="98">
        <v>972</v>
      </c>
      <c r="I109" s="99">
        <v>1202</v>
      </c>
      <c r="J109" s="100"/>
      <c r="K109" s="101"/>
      <c r="L109" s="102" t="e">
        <f>L110+L112</f>
        <v>#REF!</v>
      </c>
    </row>
    <row r="110" spans="1:12" ht="41.25" customHeight="1">
      <c r="A110" s="119" t="s">
        <v>64</v>
      </c>
      <c r="B110" s="120" t="s">
        <v>70</v>
      </c>
      <c r="C110" s="120" t="s">
        <v>10</v>
      </c>
      <c r="D110" s="120" t="s">
        <v>10</v>
      </c>
      <c r="E110" s="120"/>
      <c r="F110" s="25"/>
      <c r="G110" s="58" t="s">
        <v>53</v>
      </c>
      <c r="H110" s="27">
        <v>972</v>
      </c>
      <c r="I110" s="52">
        <v>1202</v>
      </c>
      <c r="J110" s="53">
        <v>4570100</v>
      </c>
      <c r="K110" s="30"/>
      <c r="L110" s="45" t="e">
        <f>L111</f>
        <v>#REF!</v>
      </c>
    </row>
    <row r="111" spans="1:12" ht="52.5" customHeight="1">
      <c r="A111" s="121" t="s">
        <v>64</v>
      </c>
      <c r="B111" s="122" t="s">
        <v>70</v>
      </c>
      <c r="C111" s="122" t="s">
        <v>10</v>
      </c>
      <c r="D111" s="122" t="s">
        <v>10</v>
      </c>
      <c r="E111" s="122" t="s">
        <v>10</v>
      </c>
      <c r="F111" s="32"/>
      <c r="G111" s="51" t="s">
        <v>76</v>
      </c>
      <c r="H111" s="34">
        <v>972</v>
      </c>
      <c r="I111" s="54">
        <v>1202</v>
      </c>
      <c r="J111" s="55">
        <v>4570100</v>
      </c>
      <c r="K111" s="37">
        <v>200</v>
      </c>
      <c r="L111" s="46" t="e">
        <f>#REF!</f>
        <v>#REF!</v>
      </c>
    </row>
    <row r="112" spans="1:12" ht="33.75" customHeight="1">
      <c r="A112" s="119" t="s">
        <v>64</v>
      </c>
      <c r="B112" s="120" t="s">
        <v>70</v>
      </c>
      <c r="C112" s="120" t="s">
        <v>10</v>
      </c>
      <c r="D112" s="120" t="s">
        <v>1</v>
      </c>
      <c r="E112" s="120"/>
      <c r="F112" s="25"/>
      <c r="G112" s="59" t="s">
        <v>84</v>
      </c>
      <c r="H112" s="27">
        <v>972</v>
      </c>
      <c r="I112" s="52">
        <v>1202</v>
      </c>
      <c r="J112" s="29">
        <v>4570300</v>
      </c>
      <c r="K112" s="30"/>
      <c r="L112" s="45" t="e">
        <f>L113</f>
        <v>#REF!</v>
      </c>
    </row>
    <row r="113" spans="1:12" ht="51.75" customHeight="1">
      <c r="A113" s="121" t="s">
        <v>64</v>
      </c>
      <c r="B113" s="122" t="s">
        <v>70</v>
      </c>
      <c r="C113" s="122" t="s">
        <v>10</v>
      </c>
      <c r="D113" s="122" t="s">
        <v>1</v>
      </c>
      <c r="E113" s="122" t="s">
        <v>10</v>
      </c>
      <c r="F113" s="39"/>
      <c r="G113" s="51" t="s">
        <v>76</v>
      </c>
      <c r="H113" s="34">
        <v>972</v>
      </c>
      <c r="I113" s="54">
        <v>1202</v>
      </c>
      <c r="J113" s="36">
        <v>4570300</v>
      </c>
      <c r="K113" s="37">
        <v>200</v>
      </c>
      <c r="L113" s="46" t="e">
        <f>#REF!</f>
        <v>#REF!</v>
      </c>
    </row>
    <row r="114" spans="1:12" ht="30" customHeight="1">
      <c r="A114" s="125"/>
      <c r="B114" s="126"/>
      <c r="C114" s="126"/>
      <c r="D114" s="126"/>
      <c r="E114" s="126"/>
      <c r="F114" s="62"/>
      <c r="G114" s="63" t="s">
        <v>2</v>
      </c>
      <c r="H114" s="64"/>
      <c r="I114" s="65"/>
      <c r="J114" s="66"/>
      <c r="K114" s="67"/>
      <c r="L114" s="68" t="e">
        <f>L20+L33+L41</f>
        <v>#REF!</v>
      </c>
    </row>
  </sheetData>
  <mergeCells count="15">
    <mergeCell ref="A6:L6"/>
    <mergeCell ref="A1:L1"/>
    <mergeCell ref="A2:L2"/>
    <mergeCell ref="A3:L3"/>
    <mergeCell ref="A4:L4"/>
    <mergeCell ref="A5:L5"/>
    <mergeCell ref="A15:L15"/>
    <mergeCell ref="A16:L16"/>
    <mergeCell ref="A17:L17"/>
    <mergeCell ref="A8:L8"/>
    <mergeCell ref="A9:L9"/>
    <mergeCell ref="A10:L10"/>
    <mergeCell ref="A11:L11"/>
    <mergeCell ref="A12:L12"/>
    <mergeCell ref="A13:L13"/>
  </mergeCells>
  <pageMargins left="0.7" right="0.7" top="0.75" bottom="0.75" header="0.3" footer="0.3"/>
  <pageSetup paperSize="9" orientation="portrait" verticalDpi="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Ведом</vt:lpstr>
      <vt:lpstr>Лист13</vt:lpstr>
      <vt:lpstr>Ассигнования</vt:lpstr>
      <vt:lpstr>Ведом!Print_Titles</vt:lpstr>
      <vt:lpstr>Ведом!Заголовки_для_печати</vt:lpstr>
      <vt:lpstr>Ведом!Имя_ГРБС</vt:lpstr>
    </vt:vector>
  </TitlesOfParts>
  <Company>Excel Development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Camarillo</dc:creator>
  <cp:lastModifiedBy>ROS</cp:lastModifiedBy>
  <cp:lastPrinted>2019-12-24T12:45:44Z</cp:lastPrinted>
  <dcterms:created xsi:type="dcterms:W3CDTF">1996-10-08T23:32:33Z</dcterms:created>
  <dcterms:modified xsi:type="dcterms:W3CDTF">2019-12-24T12:47:37Z</dcterms:modified>
</cp:coreProperties>
</file>